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jsfla\Dropbox\flammang-conseil\DC - Dossiers Clients\B - BEES Architectes\C - CURIS 0720\L - Livrables\3-PRO\DPGF\"/>
    </mc:Choice>
  </mc:AlternateContent>
  <xr:revisionPtr revIDLastSave="0" documentId="13_ncr:1_{6635DB1E-05E0-4367-8926-6B7838A38A50}" xr6:coauthVersionLast="47" xr6:coauthVersionMax="47" xr10:uidLastSave="{00000000-0000-0000-0000-000000000000}"/>
  <bookViews>
    <workbookView xWindow="-110" yWindow="-110" windowWidth="24220" windowHeight="15500" activeTab="1" xr2:uid="{00000000-000D-0000-FFFF-FFFF00000000}"/>
  </bookViews>
  <sheets>
    <sheet name="Page de Garde" sheetId="2" r:id="rId1"/>
    <sheet name="DQE" sheetId="1" r:id="rId2"/>
    <sheet name="Feuil1" sheetId="3" r:id="rId3"/>
  </sheets>
  <definedNames>
    <definedName name="_xlnm.Print_Titles" localSheetId="1">DQE!$1:$6</definedName>
    <definedName name="_xlnm.Print_Area" localSheetId="1">DQE!$A$7:$J$346</definedName>
    <definedName name="_xlnm.Print_Area" localSheetId="0">'Page de Garde'!$A$1:$I$55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14" i="1" l="1"/>
  <c r="C315" i="1"/>
  <c r="B315" i="1"/>
  <c r="B314" i="1"/>
  <c r="C313" i="1"/>
  <c r="B313" i="1"/>
  <c r="A323" i="1"/>
  <c r="C321" i="1"/>
  <c r="C322" i="1"/>
  <c r="B322" i="1"/>
  <c r="B321" i="1"/>
  <c r="C320" i="1"/>
  <c r="B320" i="1"/>
  <c r="C319" i="1"/>
  <c r="B319" i="1"/>
  <c r="A318" i="1"/>
  <c r="J268" i="1"/>
  <c r="J269" i="1"/>
  <c r="J270" i="1"/>
  <c r="J166" i="1" l="1"/>
  <c r="J156" i="1"/>
  <c r="B195" i="1"/>
  <c r="B323" i="1" s="1"/>
  <c r="C193" i="1"/>
  <c r="C191" i="1"/>
  <c r="J187" i="1"/>
  <c r="J191" i="1" s="1"/>
  <c r="J322" i="1" s="1"/>
  <c r="C182" i="1"/>
  <c r="J177" i="1"/>
  <c r="J182" i="1" s="1"/>
  <c r="J321" i="1" s="1"/>
  <c r="C172" i="1"/>
  <c r="J165" i="1"/>
  <c r="J172" i="1" s="1"/>
  <c r="J320" i="1" s="1"/>
  <c r="C160" i="1"/>
  <c r="J155" i="1"/>
  <c r="J160" i="1" l="1"/>
  <c r="J193" i="1" l="1"/>
  <c r="I195" i="1" s="1"/>
  <c r="J323" i="1" s="1"/>
  <c r="J319" i="1"/>
  <c r="C144" i="1" l="1"/>
  <c r="J141" i="1"/>
  <c r="J144" i="1" s="1"/>
  <c r="J315" i="1" s="1"/>
  <c r="C134" i="1"/>
  <c r="J128" i="1"/>
  <c r="J127" i="1"/>
  <c r="J126" i="1"/>
  <c r="J134" i="1" l="1"/>
  <c r="J314" i="1" s="1"/>
  <c r="J293" i="1" l="1"/>
  <c r="J277" i="1"/>
  <c r="J278" i="1"/>
  <c r="J279" i="1"/>
  <c r="J280" i="1"/>
  <c r="J281" i="1"/>
  <c r="J267" i="1"/>
  <c r="J259" i="1"/>
  <c r="J241" i="1"/>
  <c r="J242" i="1"/>
  <c r="J243" i="1"/>
  <c r="J244" i="1"/>
  <c r="J245" i="1"/>
  <c r="J240" i="1"/>
  <c r="J225" i="1"/>
  <c r="J207" i="1"/>
  <c r="J113" i="1"/>
  <c r="J97" i="1"/>
  <c r="J98" i="1"/>
  <c r="J99" i="1"/>
  <c r="J100" i="1"/>
  <c r="J101" i="1"/>
  <c r="J96" i="1"/>
  <c r="J83" i="1"/>
  <c r="J81" i="1"/>
  <c r="J67" i="1"/>
  <c r="J66" i="1"/>
  <c r="J50" i="1"/>
  <c r="J49" i="1"/>
  <c r="J47" i="1"/>
  <c r="J46" i="1"/>
  <c r="J37" i="1"/>
  <c r="J23" i="1"/>
  <c r="J11" i="1"/>
  <c r="J12" i="1"/>
  <c r="J13" i="1"/>
  <c r="J14" i="1"/>
  <c r="J10" i="1"/>
  <c r="A306" i="1" l="1"/>
  <c r="A304" i="1"/>
  <c r="B25" i="1"/>
  <c r="B306" i="1" s="1"/>
  <c r="I25" i="1"/>
  <c r="J306" i="1" s="1"/>
  <c r="C330" i="1" l="1"/>
  <c r="B330" i="1"/>
  <c r="C329" i="1"/>
  <c r="B329" i="1"/>
  <c r="C328" i="1"/>
  <c r="B328" i="1"/>
  <c r="C327" i="1"/>
  <c r="B327" i="1"/>
  <c r="B326" i="1"/>
  <c r="J234" i="1"/>
  <c r="J327" i="1" s="1"/>
  <c r="C297" i="1"/>
  <c r="C288" i="1"/>
  <c r="C286" i="1"/>
  <c r="J272" i="1"/>
  <c r="C272" i="1"/>
  <c r="J261" i="1"/>
  <c r="C234" i="1"/>
  <c r="C216" i="1"/>
  <c r="J216" i="1"/>
  <c r="J326" i="1" s="1"/>
  <c r="J297" i="1" l="1"/>
  <c r="J330" i="1" s="1"/>
  <c r="J286" i="1"/>
  <c r="J288" i="1" s="1"/>
  <c r="J329" i="1" s="1"/>
  <c r="J89" i="1"/>
  <c r="B16" i="1"/>
  <c r="B304" i="1" s="1"/>
  <c r="J57" i="1" l="1"/>
  <c r="J76" i="1"/>
  <c r="J91" i="1" s="1"/>
  <c r="I16" i="1"/>
  <c r="J304" i="1" s="1"/>
  <c r="C41" i="1" l="1"/>
  <c r="C57" i="1"/>
  <c r="C59" i="1"/>
  <c r="C76" i="1"/>
  <c r="C89" i="1"/>
  <c r="C91" i="1"/>
  <c r="C105" i="1"/>
  <c r="C119" i="1"/>
  <c r="B146" i="1"/>
  <c r="B316" i="1" s="1"/>
  <c r="C252" i="1"/>
  <c r="C261" i="1"/>
  <c r="B299" i="1"/>
  <c r="B331" i="1" s="1"/>
  <c r="A309" i="1"/>
  <c r="B310" i="1"/>
  <c r="C310" i="1"/>
  <c r="B311" i="1"/>
  <c r="C311" i="1"/>
  <c r="B312" i="1"/>
  <c r="C312" i="1"/>
  <c r="A316" i="1"/>
  <c r="A325" i="1"/>
  <c r="C326" i="1"/>
  <c r="A331" i="1"/>
  <c r="J105" i="1" l="1"/>
  <c r="J312" i="1" s="1"/>
  <c r="J252" i="1"/>
  <c r="J328" i="1" s="1"/>
  <c r="J119" i="1"/>
  <c r="J313" i="1" s="1"/>
  <c r="J41" i="1"/>
  <c r="J311" i="1"/>
  <c r="J237" i="2"/>
  <c r="J243" i="2" s="1"/>
  <c r="J231" i="2"/>
  <c r="J229" i="2"/>
  <c r="J217" i="2"/>
  <c r="J208" i="2"/>
  <c r="J191" i="2"/>
  <c r="J173" i="2"/>
  <c r="J171" i="2"/>
  <c r="J159" i="2"/>
  <c r="J147" i="2"/>
  <c r="J131" i="2"/>
  <c r="J104" i="2"/>
  <c r="J92" i="2"/>
  <c r="J73" i="2"/>
  <c r="J59" i="2"/>
  <c r="J75" i="2" s="1"/>
  <c r="I299" i="1" l="1"/>
  <c r="J331" i="1" s="1"/>
  <c r="J59" i="1"/>
  <c r="J310" i="1" s="1"/>
  <c r="I146" i="1" l="1"/>
  <c r="J316" i="1" s="1"/>
  <c r="I335" i="1" l="1"/>
  <c r="I336" i="1" s="1"/>
  <c r="I337" i="1" s="1"/>
</calcChain>
</file>

<file path=xl/sharedStrings.xml><?xml version="1.0" encoding="utf-8"?>
<sst xmlns="http://schemas.openxmlformats.org/spreadsheetml/2006/main" count="412" uniqueCount="202">
  <si>
    <t>Lot</t>
  </si>
  <si>
    <t xml:space="preserve">Type </t>
  </si>
  <si>
    <t>Indice</t>
  </si>
  <si>
    <t>Date</t>
  </si>
  <si>
    <t>DQE</t>
  </si>
  <si>
    <t>Désignation</t>
  </si>
  <si>
    <t>U</t>
  </si>
  <si>
    <t>Prix</t>
  </si>
  <si>
    <t>Montant</t>
  </si>
  <si>
    <t>Les quantités figurant sur le devis quantitatif - estimatif de consultation ne sont fournies qu'à titre indicatif. En conséquence, l'entrepreneur devra vérifier l'exactitude, avant l'établissement de sa proposition, aucune réclamation au titre des métrés ne pourra être opposée après passation du marché.</t>
  </si>
  <si>
    <t>Qté proposée</t>
  </si>
  <si>
    <t>-</t>
  </si>
  <si>
    <t>Y compris :</t>
  </si>
  <si>
    <t>Ens</t>
  </si>
  <si>
    <t>Sous-total du §</t>
  </si>
  <si>
    <t>ml</t>
  </si>
  <si>
    <t>TOTAL</t>
  </si>
  <si>
    <t>MONTANT T.T.C.</t>
  </si>
  <si>
    <t>Date &amp; Cachet de l'entreprise</t>
  </si>
  <si>
    <t>C.1.1</t>
  </si>
  <si>
    <t>C.1.1.2</t>
  </si>
  <si>
    <t>Aduction Eau potable</t>
  </si>
  <si>
    <t>1 vanne générale d'isolement</t>
  </si>
  <si>
    <t>1 clapet antiretour NF antipollution</t>
  </si>
  <si>
    <t>1 filtre 90 micron</t>
  </si>
  <si>
    <t>Raccordement des nourrices</t>
  </si>
  <si>
    <t>Type Caleffi ou équivalent avec un départ par appareil</t>
  </si>
  <si>
    <t>vanne ¼ de tour pour l’isolement de chaque appareil</t>
  </si>
  <si>
    <t>Eau Froide</t>
  </si>
  <si>
    <t>C.1.2</t>
  </si>
  <si>
    <t>Eau Chaude Sanitaire</t>
  </si>
  <si>
    <t>Caratéristique selon CCTP</t>
  </si>
  <si>
    <t xml:space="preserve">1 vanne d’arrêt sur l’alimentation eau froide </t>
  </si>
  <si>
    <t>1 groupe de sécurité conforme à la NF EN 1487 raccordé sur l’entrée d’eau froide du chauffe-eau</t>
  </si>
  <si>
    <t xml:space="preserve">1 siphon avec entonnoir et garde d’air raccordée sur chute en PVC Ø32 </t>
  </si>
  <si>
    <t>1 manchon fonte ou acier ou raccord isolant sur le départ eau chaude</t>
  </si>
  <si>
    <t>Raccordement hydraulique EF, EC, EU et électrique</t>
  </si>
  <si>
    <t>Étiquette de repérage</t>
  </si>
  <si>
    <t>Supports de fixation et toutes sujétions d’exécution</t>
  </si>
  <si>
    <t>C.1.3</t>
  </si>
  <si>
    <t>Appareils sanitaires</t>
  </si>
  <si>
    <t>Les travaux comprennent la fourniture et la pose des appareils sanitaires suivants (description selon CCTP) :</t>
  </si>
  <si>
    <t>Lavabo 55cm</t>
  </si>
  <si>
    <t>C.1.4</t>
  </si>
  <si>
    <t>Evacuation EU/EV</t>
  </si>
  <si>
    <t>C.1.4.1</t>
  </si>
  <si>
    <t>Vidange d'appareils</t>
  </si>
  <si>
    <t>Les travaux comprennent la réalisation des vidanges par tube PVC série écoulement classé M1</t>
  </si>
  <si>
    <t>Raccords, colliers, coudes, supports, tampons, etc</t>
  </si>
  <si>
    <t>Caractéristiques minimal selon CCTP</t>
  </si>
  <si>
    <t>Raccordement depuis attente électrique</t>
  </si>
  <si>
    <t>Sectionneur de proximité cadenassable</t>
  </si>
  <si>
    <t>Ipsotherme moteur</t>
  </si>
  <si>
    <t>Dispositif de supportage et accessoire antivibratiles</t>
  </si>
  <si>
    <t>Essais, réglage de l’installation de ventilation et mise en service</t>
  </si>
  <si>
    <t>Ø125</t>
  </si>
  <si>
    <t>Ø200</t>
  </si>
  <si>
    <t>Ø160</t>
  </si>
  <si>
    <t>Manchons, tés de raccordement, culottes, piquages, coudes ou toute fourniture nécessaire à la mise en place du réseau</t>
  </si>
  <si>
    <t>Supportage et fixation</t>
  </si>
  <si>
    <t>Trappes de visite nécessaire à l’entretien intégral du réseau</t>
  </si>
  <si>
    <t>Isolation de la partie du réseau en comble : isolant avec PV de résistance au feu A2-S1-D0 et conformité CE selon EN-14303 - épaisseur 25mm</t>
  </si>
  <si>
    <t>Les travaux comprennent la fourniture et la pose d’entrées d’air :</t>
  </si>
  <si>
    <t>C.1.2.3</t>
  </si>
  <si>
    <t>Chap. CCTP</t>
  </si>
  <si>
    <t>SYNTHESE DES PRIX</t>
  </si>
  <si>
    <t>1 réducteur de pression</t>
  </si>
  <si>
    <t>Distribution intérieure</t>
  </si>
  <si>
    <t>Production ECS</t>
  </si>
  <si>
    <t xml:space="preserve">Distribution intérieure ECS </t>
  </si>
  <si>
    <t>Depuis la vanne en attente sous le cumulus électrique, les travaux comprennent la fourniture, la pose et le raccordement d’une nourrice :</t>
  </si>
  <si>
    <t>C. TRAVAUX DU LOT PLOMBERIE-SANITAIRE</t>
  </si>
  <si>
    <t>Ø250</t>
  </si>
  <si>
    <t>Les travaux comprennent la fourniture et la pose d’un réseau aéraulique étanche (accessoires à joints) :</t>
  </si>
  <si>
    <t xml:space="preserve">Tout élément de fixation nécessaire au bon montage des bouches sur la gaine et le support  </t>
  </si>
  <si>
    <t>Manchettes souples M0 à l’aspiration et au refoulement</t>
  </si>
  <si>
    <t>Accessoires divers décris dans le CCTP (siphon, robinetterie, miroire, poubelles, etc)</t>
  </si>
  <si>
    <t>A. GENERALITE</t>
  </si>
  <si>
    <t>L'entrepreneur doit la fourniture des éléments ci-dessous :</t>
  </si>
  <si>
    <t>Etudes d'éxecution (§A.5)</t>
  </si>
  <si>
    <t>Moyen de manutention/levage</t>
  </si>
  <si>
    <t>Dossier des Ouvrages Executés (DOE) (§A.7)</t>
  </si>
  <si>
    <t>Test, essais et commissionnement des installations (§A.7)</t>
  </si>
  <si>
    <r>
      <t>TVA (</t>
    </r>
    <r>
      <rPr>
        <sz val="9"/>
        <color indexed="10"/>
        <rFont val="Segoe UI"/>
        <family val="2"/>
      </rPr>
      <t xml:space="preserve"> 20,0</t>
    </r>
    <r>
      <rPr>
        <sz val="9"/>
        <color rgb="FFFF0000"/>
        <rFont val="Segoe UI"/>
        <family val="2"/>
      </rPr>
      <t>%</t>
    </r>
    <r>
      <rPr>
        <sz val="9"/>
        <rFont val="Segoe UI"/>
        <family val="2"/>
      </rPr>
      <t>)</t>
    </r>
  </si>
  <si>
    <t>Démarches GrDF, SOGEDO</t>
  </si>
  <si>
    <t>Depuis la vanne décrite ci-avant, les travaux comprennent la fourniture, la pose et le raccordement des nourrices :</t>
  </si>
  <si>
    <t>Les travaux comprennent la fourniture et la pose de cumulus électriques pour la production d’ECS :</t>
  </si>
  <si>
    <t>Atlantic Zénéo 200l ou équivalent dans les bureaux</t>
  </si>
  <si>
    <t>Cuvette WC PMR</t>
  </si>
  <si>
    <t>Puisage extérieur</t>
  </si>
  <si>
    <t>Evier inox sur meuble</t>
  </si>
  <si>
    <t>Lavabo PMR</t>
  </si>
  <si>
    <t>Du DN32 au DN100 pour les différents appareillages</t>
  </si>
  <si>
    <t>clapet de mise à l'air</t>
  </si>
  <si>
    <t>Les travaux comprennent la fourniture et la pose d’un caisson de ventilation simple flux placé dans la remise VL des bureaux :</t>
  </si>
  <si>
    <t>Modèle Atlantic Critair EC 1500 PCI ou équivalent, pour montage en hauteur</t>
  </si>
  <si>
    <t>Commande de réglage des débits déporté</t>
  </si>
  <si>
    <t>Voyant d'alarme</t>
  </si>
  <si>
    <t>Réseau de aéraulique</t>
  </si>
  <si>
    <t>Système en acier galvanisé spiralé circulaire avec accessoir à joints type Atlantic Netsystem ou équivalent</t>
  </si>
  <si>
    <t>Ø315</t>
  </si>
  <si>
    <t>Silencieu type Atlantic PAS315 ou équivalent Ø315mm</t>
  </si>
  <si>
    <t>Entrées d'air neuf et bouches d'extraction</t>
  </si>
  <si>
    <t>type Atlantic EA ou équivalent 30 m3/h selon plan, en menuiserie</t>
  </si>
  <si>
    <t>Bouches d'extraction</t>
  </si>
  <si>
    <t>Les travaux comprennent la fourniture et la pose de bouches d'extraction :</t>
  </si>
  <si>
    <t>BE30</t>
  </si>
  <si>
    <t>BE60</t>
  </si>
  <si>
    <t>Anneaux phoniques</t>
  </si>
  <si>
    <t>D.6</t>
  </si>
  <si>
    <t>Régulation</t>
  </si>
  <si>
    <t>Les travaux comprennent la fourniture et la pose de système de régulation pour les ventilations :</t>
  </si>
  <si>
    <t>Raccordement, tests et essais</t>
  </si>
  <si>
    <t>Horloge + contacteur pour les bureaux</t>
  </si>
  <si>
    <r>
      <t xml:space="preserve">MONTANT H.T. DES TRAVAUX - </t>
    </r>
    <r>
      <rPr>
        <b/>
        <sz val="9"/>
        <rFont val="Segoe UI"/>
        <family val="2"/>
      </rPr>
      <t>LOT 9</t>
    </r>
  </si>
  <si>
    <t>B. LIMITE DE PRESTATION</t>
  </si>
  <si>
    <t>B.2/B.3</t>
  </si>
  <si>
    <t>Avec le lot VRD/Gros Œuvre</t>
  </si>
  <si>
    <t>Les travaux comprennent la fourniture :</t>
  </si>
  <si>
    <t>conduits et fourreaux PEHD pour adduction d'eau potable</t>
  </si>
  <si>
    <t>voir C.1.1.2</t>
  </si>
  <si>
    <t>plan des attentes RSD</t>
  </si>
  <si>
    <t>Les travaux comprennent le raccordement sur AEP :</t>
  </si>
  <si>
    <t>Alimentation des nourrices + sous-compteur</t>
  </si>
  <si>
    <t>Type Caleffi ou équivalent avec départ selon CCTP</t>
  </si>
  <si>
    <t>Distribution vers chaque appareil en cuivre selon CCTP</t>
  </si>
  <si>
    <t>C.1.1.3 à 5</t>
  </si>
  <si>
    <t xml:space="preserve">Atlantic Zénéo 50l ou équivalent </t>
  </si>
  <si>
    <t>C.1.2.1&amp;2</t>
  </si>
  <si>
    <t>Douche</t>
  </si>
  <si>
    <t>C.2</t>
  </si>
  <si>
    <t>Alimentation GAZ</t>
  </si>
  <si>
    <t>C.2.3</t>
  </si>
  <si>
    <t>Alimentation et distribution</t>
  </si>
  <si>
    <t>Depuis le coffret coupure-détente GrDF, les travaux comprennent l'alimentation des logements en gaz</t>
  </si>
  <si>
    <t>Protection mécanique des canalisations à moins de 2m du sol</t>
  </si>
  <si>
    <t>qualigaz</t>
  </si>
  <si>
    <t>Raccords, colliers, coudes, supports,  etc</t>
  </si>
  <si>
    <t>Sous total du §</t>
  </si>
  <si>
    <t>C.1</t>
  </si>
  <si>
    <t>Plomberie Sanitaire</t>
  </si>
  <si>
    <t>Raccordement sur la vanne d'arrêt</t>
  </si>
  <si>
    <t>Cheminement aérien cuivre 18/20 jusque cuisine</t>
  </si>
  <si>
    <t>Ens.</t>
  </si>
  <si>
    <t>vanne d'arrêt / ROAI pour équipement</t>
  </si>
  <si>
    <t>C.3</t>
  </si>
  <si>
    <t>Curage des installations</t>
  </si>
  <si>
    <t>Curage des installation selon CCTP</t>
  </si>
  <si>
    <t>D.1</t>
  </si>
  <si>
    <t>Chauffage/Climatisation</t>
  </si>
  <si>
    <t>Système de production de chaleur/froid</t>
  </si>
  <si>
    <t>Emetteurs de chauffage/climatisation</t>
  </si>
  <si>
    <t>Les travaux comprennent la fourniture et pose des unités intérieures suivantes :</t>
  </si>
  <si>
    <t>Raccordement électrique (alimentation à charge du lot électricité)</t>
  </si>
  <si>
    <t>Tout élément de supportage et de fixation</t>
  </si>
  <si>
    <t>Régulation - pilotage</t>
  </si>
  <si>
    <t>Les travaux comprennent la fourniture, pose et raccordement de télécommande :</t>
  </si>
  <si>
    <t>toute pièce de raccordement et toute sujétion d’exécution</t>
  </si>
  <si>
    <t>Liaison Bus si non radio</t>
  </si>
  <si>
    <t>D. TRAVAUX DU LOT CHAUFFAGE/CLIMATISATION</t>
  </si>
  <si>
    <t xml:space="preserve">Les travaux comprennent la fourniture, pose et raccordement d'unités extérieures </t>
  </si>
  <si>
    <t>Atlantic AOYG36 LBLA.UE ou équivalent</t>
  </si>
  <si>
    <t>Atlantic AOYG18 LLAT.UE3 ou équivalent</t>
  </si>
  <si>
    <t>Atlantique ASYG 18 LFC.UI</t>
  </si>
  <si>
    <t>Atlantique ASYG 9 LMCE.UI</t>
  </si>
  <si>
    <t>Télécommande UTY-RSNYM avec programmation hebdomadaire ou techniquement équivalent</t>
  </si>
  <si>
    <t>D.1.2&amp;3</t>
  </si>
  <si>
    <t>D.1.4&amp;5</t>
  </si>
  <si>
    <t>D.1.6</t>
  </si>
  <si>
    <t>Raccordement de l'évacutation des condensats (D.1.8)</t>
  </si>
  <si>
    <t>Mise en service et réglage de l'installation (D.1.9)</t>
  </si>
  <si>
    <t>D.1.10</t>
  </si>
  <si>
    <t>Cache pour unité extérieure</t>
  </si>
  <si>
    <t>Les travaux comprennent la fourniture et la pose d'un habillage pour les unités extérieures :</t>
  </si>
  <si>
    <t>Type Atlantic CC CONFORT GRIS ou équivalent</t>
  </si>
  <si>
    <t>visserie, manchon et toute sujétion de montage</t>
  </si>
  <si>
    <t>Caisson de ventilation restaurant</t>
  </si>
  <si>
    <t>Sortie en toiture</t>
  </si>
  <si>
    <t>Caisson de ventilation sotck, location vélo et épicierie</t>
  </si>
  <si>
    <t>Modèle Atlantic EASY VMC 120 ou équivalent</t>
  </si>
  <si>
    <t>Sortie en toiture ou façade</t>
  </si>
  <si>
    <t>Entrée d'air neuf sur menuiseries</t>
  </si>
  <si>
    <t>Compensation d'extraction cuisine et restaurant</t>
  </si>
  <si>
    <t>Les travaux comprennent la fourniture et la pose d’une compensation d'extraction selon CCTP :</t>
  </si>
  <si>
    <t>Gaine rigide comprise en D4</t>
  </si>
  <si>
    <t>Diffuseur Atlantic DAB avec plenum PFL ou équivalent</t>
  </si>
  <si>
    <t>Diffuseur Atlantic DAM 250 ou équivalent</t>
  </si>
  <si>
    <t>Batterie électrique Atlantic BAT 315T9 400V TRI 9000W ou équivalent</t>
  </si>
  <si>
    <t>Grilles (façade)</t>
  </si>
  <si>
    <t>E. TRAVAUX DU LOT VENTILATION</t>
  </si>
  <si>
    <t>E.2</t>
  </si>
  <si>
    <t>E.3</t>
  </si>
  <si>
    <t>E.4</t>
  </si>
  <si>
    <t>E.5</t>
  </si>
  <si>
    <t>E.5.1</t>
  </si>
  <si>
    <t>E.5.2</t>
  </si>
  <si>
    <t>E.5.3</t>
  </si>
  <si>
    <t>BE90</t>
  </si>
  <si>
    <t>B 125 LK</t>
  </si>
  <si>
    <t>DAM 250</t>
  </si>
  <si>
    <t>Halle Commerciale</t>
  </si>
  <si>
    <t>CURIS-AU-MONT-D'OR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</si>
</sst>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00\ _F_-;\-* #,##0.00\ _F_-;_-* &quot;-&quot;??\ _F_-;_-@_-"/>
  </numFmts>
  <fonts count="42" x14ac:knownFonts="1">
    <font>
      <sz val="11"/>
      <color theme="1"/>
      <name val="Calibri"/>
      <family val="2"/>
      <scheme val="minor"/>
    </font>
    <font>
      <sz val="10"/>
      <name val="Arial"/>
      <family val="2"/>
    </font>
    <font>
      <sz val="11"/>
      <name val="Arial"/>
      <family val="2"/>
    </font>
    <font>
      <b/>
      <u/>
      <sz val="10"/>
      <color indexed="8"/>
      <name val="Arial"/>
      <family val="2"/>
    </font>
    <font>
      <sz val="11"/>
      <color theme="1"/>
      <name val="Calibri Light"/>
      <family val="2"/>
      <scheme val="major"/>
    </font>
    <font>
      <b/>
      <sz val="10"/>
      <name val="Calibri Light"/>
      <family val="2"/>
      <scheme val="major"/>
    </font>
    <font>
      <sz val="11"/>
      <name val="Calibri Light"/>
      <family val="2"/>
      <scheme val="major"/>
    </font>
    <font>
      <sz val="10"/>
      <name val="Calibri Light"/>
      <family val="2"/>
      <scheme val="major"/>
    </font>
    <font>
      <b/>
      <sz val="11"/>
      <color theme="1"/>
      <name val="Calibri Light"/>
      <family val="2"/>
      <scheme val="major"/>
    </font>
    <font>
      <sz val="11"/>
      <color rgb="FF000000"/>
      <name val="Calibri Light"/>
      <family val="2"/>
      <scheme val="major"/>
    </font>
    <font>
      <sz val="9"/>
      <color theme="1"/>
      <name val="Segoe UI"/>
      <family val="2"/>
    </font>
    <font>
      <b/>
      <sz val="11"/>
      <color theme="1"/>
      <name val="Segoe UI"/>
      <family val="2"/>
    </font>
    <font>
      <sz val="11"/>
      <color theme="1"/>
      <name val="Segoe UI"/>
      <family val="2"/>
    </font>
    <font>
      <b/>
      <i/>
      <sz val="6"/>
      <name val="Segoe UI"/>
      <family val="2"/>
    </font>
    <font>
      <b/>
      <sz val="9"/>
      <name val="Segoe UI"/>
      <family val="2"/>
    </font>
    <font>
      <b/>
      <sz val="9"/>
      <color theme="0"/>
      <name val="Segoe UI"/>
      <family val="2"/>
    </font>
    <font>
      <sz val="9"/>
      <name val="Segoe UI"/>
      <family val="2"/>
    </font>
    <font>
      <sz val="9"/>
      <color indexed="8"/>
      <name val="Segoe UI"/>
      <family val="2"/>
    </font>
    <font>
      <b/>
      <sz val="9"/>
      <color rgb="FF0087CC"/>
      <name val="Segoe UI"/>
      <family val="2"/>
    </font>
    <font>
      <b/>
      <i/>
      <sz val="9"/>
      <color indexed="8"/>
      <name val="Segoe UI"/>
      <family val="2"/>
    </font>
    <font>
      <i/>
      <sz val="9"/>
      <color indexed="8"/>
      <name val="Segoe UI"/>
      <family val="2"/>
    </font>
    <font>
      <i/>
      <sz val="9"/>
      <name val="Segoe UI"/>
      <family val="2"/>
    </font>
    <font>
      <b/>
      <i/>
      <u val="singleAccounting"/>
      <sz val="9"/>
      <name val="Segoe UI"/>
      <family val="2"/>
    </font>
    <font>
      <b/>
      <i/>
      <sz val="9"/>
      <color rgb="FF0087CC"/>
      <name val="Segoe UI"/>
      <family val="2"/>
    </font>
    <font>
      <i/>
      <sz val="9"/>
      <color rgb="FF0087CC"/>
      <name val="Segoe UI"/>
      <family val="2"/>
    </font>
    <font>
      <b/>
      <i/>
      <u val="singleAccounting"/>
      <sz val="9"/>
      <color rgb="FF0087CC"/>
      <name val="Segoe UI"/>
      <family val="2"/>
    </font>
    <font>
      <b/>
      <i/>
      <sz val="9"/>
      <name val="Segoe UI"/>
      <family val="2"/>
    </font>
    <font>
      <sz val="9"/>
      <color rgb="FF0087CC"/>
      <name val="Segoe UI"/>
      <family val="2"/>
    </font>
    <font>
      <b/>
      <sz val="9"/>
      <color theme="1"/>
      <name val="Segoe UI"/>
      <family val="2"/>
    </font>
    <font>
      <sz val="9"/>
      <color indexed="10"/>
      <name val="Segoe UI"/>
      <family val="2"/>
    </font>
    <font>
      <sz val="9"/>
      <color rgb="FFFF0000"/>
      <name val="Segoe UI"/>
      <family val="2"/>
    </font>
    <font>
      <b/>
      <sz val="11"/>
      <color rgb="FF0087CC"/>
      <name val="Segoe UI"/>
      <family val="2"/>
    </font>
    <font>
      <sz val="10"/>
      <color theme="1"/>
      <name val="Segoe UI"/>
      <family val="2"/>
    </font>
    <font>
      <i/>
      <sz val="10"/>
      <name val="Calibri Light"/>
      <family val="2"/>
      <scheme val="major"/>
    </font>
    <font>
      <b/>
      <sz val="10"/>
      <color theme="0"/>
      <name val="Segoe UI"/>
      <family val="2"/>
    </font>
    <font>
      <b/>
      <sz val="10"/>
      <color rgb="FF0087CC"/>
      <name val="Segoe UI"/>
      <family val="2"/>
    </font>
    <font>
      <sz val="10"/>
      <color theme="1"/>
      <name val="Calibri Light"/>
      <family val="2"/>
      <scheme val="major"/>
    </font>
    <font>
      <i/>
      <sz val="12"/>
      <color rgb="FF0087CC"/>
      <name val="Calibri Light"/>
      <family val="2"/>
      <scheme val="major"/>
    </font>
    <font>
      <sz val="10"/>
      <color rgb="FF0087CC"/>
      <name val="Segoe UI"/>
      <family val="2"/>
    </font>
    <font>
      <b/>
      <i/>
      <sz val="10"/>
      <color rgb="FF0087CC"/>
      <name val="Segoe UI"/>
      <family val="2"/>
    </font>
    <font>
      <i/>
      <sz val="10"/>
      <color rgb="FF0087CC"/>
      <name val="Segoe UI"/>
      <family val="2"/>
    </font>
    <font>
      <b/>
      <i/>
      <u val="singleAccounting"/>
      <sz val="10"/>
      <color rgb="FF0087CC"/>
      <name val="Segoe UI"/>
      <family val="2"/>
    </font>
  </fonts>
  <fills count="5">
    <fill>
      <patternFill patternType="none"/>
    </fill>
    <fill>
      <patternFill patternType="gray125"/>
    </fill>
    <fill>
      <patternFill patternType="solid">
        <fgColor theme="1" tint="0.249977111117893"/>
        <bgColor indexed="64"/>
      </patternFill>
    </fill>
    <fill>
      <patternFill patternType="solid">
        <fgColor indexed="9"/>
      </patternFill>
    </fill>
    <fill>
      <patternFill patternType="solid">
        <fgColor rgb="FF0087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
    <xf numFmtId="0" fontId="0" fillId="0" borderId="0"/>
    <xf numFmtId="0" fontId="1" fillId="0" borderId="0">
      <alignment vertical="top"/>
    </xf>
    <xf numFmtId="164" fontId="1" fillId="0" borderId="0" applyFont="0" applyFill="0" applyBorder="0" applyAlignment="0" applyProtection="0"/>
    <xf numFmtId="0" fontId="2" fillId="0" borderId="0"/>
    <xf numFmtId="165" fontId="2" fillId="0" borderId="0" applyFont="0" applyFill="0" applyBorder="0" applyAlignment="0" applyProtection="0"/>
    <xf numFmtId="49" fontId="3" fillId="3" borderId="0">
      <alignment horizontal="left" vertical="top" wrapText="1"/>
    </xf>
    <xf numFmtId="0" fontId="1" fillId="0" borderId="0"/>
  </cellStyleXfs>
  <cellXfs count="276">
    <xf numFmtId="0" fontId="0" fillId="0" borderId="0" xfId="0"/>
    <xf numFmtId="164" fontId="7" fillId="0" borderId="0" xfId="2" applyFont="1" applyFill="1" applyBorder="1" applyAlignment="1" applyProtection="1">
      <alignment horizontal="center" vertical="top"/>
    </xf>
    <xf numFmtId="0" fontId="7" fillId="0" borderId="0" xfId="2" applyNumberFormat="1" applyFont="1" applyFill="1" applyBorder="1" applyAlignment="1" applyProtection="1">
      <alignment horizontal="center" vertical="top"/>
    </xf>
    <xf numFmtId="0" fontId="6" fillId="0" borderId="0" xfId="0" applyFont="1" applyFill="1" applyBorder="1"/>
    <xf numFmtId="0" fontId="4" fillId="0" borderId="0" xfId="0" applyNumberFormat="1" applyFont="1" applyFill="1" applyBorder="1" applyAlignment="1">
      <alignment horizontal="left" vertical="center"/>
    </xf>
    <xf numFmtId="0" fontId="5" fillId="0" borderId="0" xfId="1" applyNumberFormat="1" applyFont="1" applyFill="1" applyBorder="1" applyAlignment="1" applyProtection="1">
      <alignment vertical="top"/>
    </xf>
    <xf numFmtId="0" fontId="5" fillId="0" borderId="0" xfId="1" applyNumberFormat="1" applyFont="1" applyFill="1" applyBorder="1" applyAlignment="1" applyProtection="1">
      <alignment vertical="center"/>
    </xf>
    <xf numFmtId="164" fontId="5" fillId="0" borderId="0" xfId="2" applyFont="1" applyFill="1" applyBorder="1" applyAlignment="1" applyProtection="1">
      <alignment horizontal="center" vertical="center"/>
    </xf>
    <xf numFmtId="0" fontId="4" fillId="0" borderId="0" xfId="0" applyFont="1" applyFill="1" applyBorder="1"/>
    <xf numFmtId="0" fontId="4" fillId="0" borderId="0" xfId="0" applyNumberFormat="1" applyFont="1" applyBorder="1" applyAlignment="1">
      <alignment wrapText="1"/>
    </xf>
    <xf numFmtId="0" fontId="4" fillId="0" borderId="0" xfId="0" applyFont="1" applyBorder="1"/>
    <xf numFmtId="0" fontId="4" fillId="2" borderId="0" xfId="0" applyFont="1" applyFill="1" applyBorder="1" applyAlignment="1">
      <alignment vertical="center"/>
    </xf>
    <xf numFmtId="0" fontId="6" fillId="0" borderId="0" xfId="0" applyNumberFormat="1" applyFont="1" applyFill="1" applyBorder="1" applyAlignment="1">
      <alignment horizontal="left" vertical="center"/>
    </xf>
    <xf numFmtId="0" fontId="6" fillId="0" borderId="0" xfId="3" applyFont="1" applyFill="1" applyBorder="1"/>
    <xf numFmtId="0" fontId="7" fillId="0" borderId="0" xfId="3" applyFont="1" applyFill="1" applyBorder="1"/>
    <xf numFmtId="0" fontId="8" fillId="0" borderId="0" xfId="0" applyFont="1" applyBorder="1"/>
    <xf numFmtId="0" fontId="7" fillId="0" borderId="0" xfId="0" applyFont="1" applyFill="1" applyBorder="1"/>
    <xf numFmtId="0" fontId="9" fillId="0" borderId="0" xfId="0" applyFont="1" applyBorder="1" applyAlignment="1">
      <alignment horizontal="left" vertical="top" readingOrder="1"/>
    </xf>
    <xf numFmtId="0" fontId="10" fillId="0" borderId="0" xfId="0" applyFont="1" applyAlignment="1">
      <alignment wrapText="1"/>
    </xf>
    <xf numFmtId="0" fontId="10" fillId="0" borderId="1" xfId="0" applyFont="1" applyBorder="1" applyAlignment="1">
      <alignment horizontal="center" wrapText="1"/>
    </xf>
    <xf numFmtId="14" fontId="10" fillId="0" borderId="1" xfId="0" applyNumberFormat="1" applyFont="1" applyBorder="1" applyAlignment="1">
      <alignment horizontal="center" wrapText="1"/>
    </xf>
    <xf numFmtId="0" fontId="10" fillId="0" borderId="0" xfId="0" applyFont="1"/>
    <xf numFmtId="0" fontId="14" fillId="0" borderId="1" xfId="1" applyFont="1" applyBorder="1" applyAlignment="1">
      <alignment vertical="center"/>
    </xf>
    <xf numFmtId="164" fontId="14" fillId="0" borderId="1" xfId="2" applyFont="1" applyFill="1" applyBorder="1" applyAlignment="1" applyProtection="1">
      <alignment horizontal="center" vertical="center"/>
    </xf>
    <xf numFmtId="0" fontId="14" fillId="0" borderId="1" xfId="2" applyNumberFormat="1" applyFont="1" applyFill="1" applyBorder="1" applyAlignment="1" applyProtection="1">
      <alignment horizontal="center" vertical="center" wrapText="1"/>
    </xf>
    <xf numFmtId="0" fontId="15" fillId="4" borderId="0" xfId="0" applyFont="1" applyFill="1" applyAlignment="1">
      <alignment vertical="center"/>
    </xf>
    <xf numFmtId="0" fontId="10" fillId="2" borderId="0" xfId="0" applyFont="1" applyFill="1" applyAlignment="1">
      <alignment vertical="center"/>
    </xf>
    <xf numFmtId="0" fontId="16" fillId="0" borderId="2" xfId="3" applyFont="1" applyBorder="1" applyAlignment="1">
      <alignment horizontal="left"/>
    </xf>
    <xf numFmtId="0" fontId="16" fillId="0" borderId="0" xfId="3" applyFont="1"/>
    <xf numFmtId="0" fontId="17" fillId="0" borderId="0" xfId="5" applyNumberFormat="1" applyFont="1" applyFill="1" applyAlignment="1">
      <alignment horizontal="left" vertical="center"/>
    </xf>
    <xf numFmtId="0" fontId="17" fillId="0" borderId="3" xfId="5" applyNumberFormat="1" applyFont="1" applyFill="1" applyBorder="1" applyAlignment="1">
      <alignment horizontal="left" vertical="center" wrapText="1"/>
    </xf>
    <xf numFmtId="165" fontId="16" fillId="0" borderId="0" xfId="4" applyFont="1" applyFill="1" applyBorder="1" applyAlignment="1" applyProtection="1">
      <alignment horizontal="center" vertical="center"/>
    </xf>
    <xf numFmtId="0" fontId="16" fillId="0" borderId="0" xfId="4" applyNumberFormat="1" applyFont="1" applyFill="1" applyBorder="1" applyAlignment="1" applyProtection="1">
      <alignment horizontal="center" vertical="center"/>
    </xf>
    <xf numFmtId="164" fontId="16" fillId="0" borderId="3" xfId="2" applyFont="1" applyFill="1" applyBorder="1" applyAlignment="1" applyProtection="1">
      <alignment horizontal="center" vertical="center"/>
    </xf>
    <xf numFmtId="0" fontId="17" fillId="0" borderId="2" xfId="5" applyNumberFormat="1" applyFont="1" applyFill="1" applyBorder="1" applyAlignment="1">
      <alignment horizontal="right" vertical="center"/>
    </xf>
    <xf numFmtId="164" fontId="16" fillId="0" borderId="0" xfId="2" applyFont="1" applyFill="1" applyBorder="1" applyAlignment="1" applyProtection="1">
      <alignment horizontal="center" vertical="center"/>
    </xf>
    <xf numFmtId="0" fontId="15" fillId="4" borderId="0" xfId="1" applyFont="1" applyFill="1" applyAlignment="1">
      <alignment horizontal="right" vertical="center"/>
    </xf>
    <xf numFmtId="0" fontId="15" fillId="4" borderId="0" xfId="1" applyFont="1" applyFill="1" applyAlignment="1">
      <alignment vertical="center"/>
    </xf>
    <xf numFmtId="0" fontId="15" fillId="4" borderId="0" xfId="2" applyNumberFormat="1" applyFont="1" applyFill="1" applyBorder="1" applyAlignment="1" applyProtection="1">
      <alignment vertical="center"/>
    </xf>
    <xf numFmtId="0" fontId="10" fillId="0" borderId="0" xfId="0" applyFont="1" applyAlignment="1">
      <alignment horizontal="left" vertical="center"/>
    </xf>
    <xf numFmtId="0" fontId="16" fillId="0" borderId="0" xfId="2" applyNumberFormat="1" applyFont="1" applyFill="1" applyBorder="1" applyAlignment="1" applyProtection="1">
      <alignment horizontal="left" vertical="center"/>
    </xf>
    <xf numFmtId="165" fontId="21" fillId="0" borderId="0" xfId="4" applyFont="1" applyFill="1" applyBorder="1" applyAlignment="1" applyProtection="1">
      <alignment horizontal="center" vertical="center"/>
    </xf>
    <xf numFmtId="0" fontId="21" fillId="0" borderId="0" xfId="4" applyNumberFormat="1" applyFont="1" applyFill="1" applyBorder="1" applyAlignment="1" applyProtection="1">
      <alignment horizontal="center" vertical="center"/>
    </xf>
    <xf numFmtId="164" fontId="21" fillId="0" borderId="0" xfId="4" applyNumberFormat="1" applyFont="1" applyFill="1" applyBorder="1" applyAlignment="1" applyProtection="1">
      <alignment horizontal="right" vertical="center"/>
    </xf>
    <xf numFmtId="164" fontId="22" fillId="0" borderId="0" xfId="4" applyNumberFormat="1" applyFont="1" applyFill="1" applyBorder="1" applyAlignment="1" applyProtection="1">
      <alignment horizontal="right" vertical="center"/>
    </xf>
    <xf numFmtId="164" fontId="16" fillId="0" borderId="0" xfId="4" applyNumberFormat="1" applyFont="1" applyFill="1" applyBorder="1" applyAlignment="1" applyProtection="1">
      <alignment horizontal="right" vertical="center"/>
    </xf>
    <xf numFmtId="164" fontId="16" fillId="0" borderId="3" xfId="4" applyNumberFormat="1" applyFont="1" applyFill="1" applyBorder="1" applyAlignment="1" applyProtection="1">
      <alignment horizontal="right" vertical="center"/>
    </xf>
    <xf numFmtId="165" fontId="24" fillId="0" borderId="5" xfId="4" applyFont="1" applyFill="1" applyBorder="1" applyAlignment="1" applyProtection="1">
      <alignment horizontal="center" vertical="center"/>
    </xf>
    <xf numFmtId="0" fontId="24" fillId="0" borderId="5" xfId="4" applyNumberFormat="1" applyFont="1" applyFill="1" applyBorder="1" applyAlignment="1" applyProtection="1">
      <alignment horizontal="center" vertical="center"/>
    </xf>
    <xf numFmtId="164" fontId="24" fillId="0" borderId="5" xfId="4" applyNumberFormat="1" applyFont="1" applyFill="1" applyBorder="1" applyAlignment="1" applyProtection="1">
      <alignment horizontal="right" vertical="center"/>
    </xf>
    <xf numFmtId="164" fontId="25" fillId="0" borderId="6" xfId="4" applyNumberFormat="1" applyFont="1" applyFill="1" applyBorder="1" applyAlignment="1" applyProtection="1">
      <alignment horizontal="right" vertical="center"/>
    </xf>
    <xf numFmtId="0" fontId="16" fillId="0" borderId="11" xfId="2" applyNumberFormat="1" applyFont="1" applyFill="1" applyBorder="1" applyAlignment="1" applyProtection="1">
      <alignment horizontal="left" vertical="center"/>
    </xf>
    <xf numFmtId="0" fontId="16" fillId="0" borderId="12" xfId="2" applyNumberFormat="1" applyFont="1" applyFill="1" applyBorder="1" applyAlignment="1" applyProtection="1">
      <alignment horizontal="left" vertical="center"/>
    </xf>
    <xf numFmtId="0" fontId="16" fillId="0" borderId="0" xfId="2" applyNumberFormat="1" applyFont="1" applyFill="1" applyBorder="1" applyAlignment="1" applyProtection="1">
      <alignment horizontal="center" vertical="center"/>
    </xf>
    <xf numFmtId="0" fontId="16" fillId="0" borderId="2" xfId="3" applyFont="1" applyBorder="1" applyAlignment="1">
      <alignment horizontal="right"/>
    </xf>
    <xf numFmtId="0" fontId="16" fillId="0" borderId="2" xfId="6" applyFont="1" applyBorder="1" applyAlignment="1">
      <alignment vertical="center"/>
    </xf>
    <xf numFmtId="4" fontId="16" fillId="0" borderId="0" xfId="4" applyNumberFormat="1" applyFont="1" applyBorder="1" applyAlignment="1">
      <alignment horizontal="center"/>
    </xf>
    <xf numFmtId="4" fontId="16" fillId="0" borderId="3" xfId="4" applyNumberFormat="1" applyFont="1" applyBorder="1" applyAlignment="1">
      <alignment horizontal="center"/>
    </xf>
    <xf numFmtId="164" fontId="16" fillId="0" borderId="0" xfId="2" applyFont="1" applyFill="1" applyBorder="1" applyAlignment="1" applyProtection="1">
      <alignment horizontal="center" vertical="top"/>
    </xf>
    <xf numFmtId="0" fontId="16" fillId="0" borderId="0" xfId="2" applyNumberFormat="1" applyFont="1" applyFill="1" applyBorder="1" applyAlignment="1" applyProtection="1">
      <alignment horizontal="center" vertical="top"/>
    </xf>
    <xf numFmtId="164" fontId="16" fillId="0" borderId="3" xfId="2" applyFont="1" applyFill="1" applyBorder="1" applyAlignment="1" applyProtection="1">
      <alignment horizontal="center" vertical="top"/>
    </xf>
    <xf numFmtId="1" fontId="16" fillId="0" borderId="0" xfId="4" applyNumberFormat="1" applyFont="1" applyFill="1" applyBorder="1" applyAlignment="1" applyProtection="1">
      <alignment horizontal="center" vertical="center"/>
    </xf>
    <xf numFmtId="165" fontId="14" fillId="0" borderId="3" xfId="4" applyFont="1" applyFill="1" applyBorder="1" applyAlignment="1" applyProtection="1">
      <alignment horizontal="center" vertical="center"/>
    </xf>
    <xf numFmtId="165" fontId="24" fillId="0" borderId="0" xfId="4" applyFont="1" applyFill="1" applyBorder="1" applyAlignment="1" applyProtection="1">
      <alignment horizontal="center" vertical="center"/>
    </xf>
    <xf numFmtId="0" fontId="24" fillId="0" borderId="0" xfId="4" applyNumberFormat="1" applyFont="1" applyFill="1" applyBorder="1" applyAlignment="1" applyProtection="1">
      <alignment horizontal="center" vertical="center"/>
    </xf>
    <xf numFmtId="164" fontId="24" fillId="0" borderId="0" xfId="4" applyNumberFormat="1" applyFont="1" applyFill="1" applyBorder="1" applyAlignment="1" applyProtection="1">
      <alignment horizontal="right" vertical="center"/>
    </xf>
    <xf numFmtId="164" fontId="25" fillId="0" borderId="3" xfId="4" applyNumberFormat="1" applyFont="1" applyFill="1" applyBorder="1" applyAlignment="1" applyProtection="1">
      <alignment horizontal="right" vertical="center"/>
    </xf>
    <xf numFmtId="164" fontId="22" fillId="0" borderId="3" xfId="4" applyNumberFormat="1" applyFont="1" applyFill="1" applyBorder="1" applyAlignment="1" applyProtection="1">
      <alignment horizontal="right" vertical="center"/>
    </xf>
    <xf numFmtId="0" fontId="15" fillId="4" borderId="11" xfId="2" applyNumberFormat="1" applyFont="1" applyFill="1" applyBorder="1" applyAlignment="1" applyProtection="1">
      <alignment vertical="center"/>
    </xf>
    <xf numFmtId="0" fontId="15" fillId="4" borderId="12" xfId="2" applyNumberFormat="1" applyFont="1" applyFill="1" applyBorder="1" applyAlignment="1" applyProtection="1">
      <alignment vertical="center"/>
    </xf>
    <xf numFmtId="0" fontId="28" fillId="0" borderId="4" xfId="0" applyFont="1" applyBorder="1"/>
    <xf numFmtId="0" fontId="28" fillId="0" borderId="5" xfId="0" applyFont="1" applyBorder="1"/>
    <xf numFmtId="164" fontId="14" fillId="0" borderId="5" xfId="2" applyFont="1" applyFill="1" applyBorder="1" applyAlignment="1" applyProtection="1">
      <alignment horizontal="center" vertical="center"/>
    </xf>
    <xf numFmtId="0" fontId="14" fillId="0" borderId="5" xfId="2" applyNumberFormat="1" applyFont="1" applyFill="1" applyBorder="1" applyAlignment="1" applyProtection="1">
      <alignment horizontal="center" vertical="center"/>
    </xf>
    <xf numFmtId="164" fontId="14" fillId="0" borderId="6" xfId="2" applyFont="1" applyFill="1" applyBorder="1" applyAlignment="1" applyProtection="1">
      <alignment horizontal="center" vertical="center"/>
    </xf>
    <xf numFmtId="0" fontId="10" fillId="0" borderId="11" xfId="0" applyFont="1" applyBorder="1"/>
    <xf numFmtId="164" fontId="16" fillId="0" borderId="11" xfId="2" applyFont="1" applyFill="1" applyBorder="1" applyAlignment="1" applyProtection="1">
      <alignment horizontal="center" vertical="center"/>
    </xf>
    <xf numFmtId="0" fontId="16" fillId="0" borderId="11" xfId="2" applyNumberFormat="1" applyFont="1" applyFill="1" applyBorder="1" applyAlignment="1" applyProtection="1">
      <alignment horizontal="center" vertical="center"/>
    </xf>
    <xf numFmtId="164" fontId="16" fillId="0" borderId="12" xfId="2" applyFont="1" applyFill="1" applyBorder="1" applyAlignment="1" applyProtection="1">
      <alignment horizontal="center" vertical="center"/>
    </xf>
    <xf numFmtId="0" fontId="10" fillId="0" borderId="7" xfId="0" applyFont="1" applyBorder="1"/>
    <xf numFmtId="164" fontId="16" fillId="0" borderId="7" xfId="2" applyFont="1" applyFill="1" applyBorder="1" applyAlignment="1" applyProtection="1">
      <alignment horizontal="center" vertical="center"/>
    </xf>
    <xf numFmtId="0" fontId="16" fillId="0" borderId="7" xfId="2" applyNumberFormat="1" applyFont="1" applyFill="1" applyBorder="1" applyAlignment="1" applyProtection="1">
      <alignment horizontal="center" vertical="center"/>
    </xf>
    <xf numFmtId="0" fontId="10" fillId="0" borderId="2" xfId="0" applyFont="1" applyBorder="1"/>
    <xf numFmtId="164" fontId="16" fillId="0" borderId="5" xfId="2" applyFont="1" applyFill="1" applyBorder="1" applyAlignment="1" applyProtection="1">
      <alignment horizontal="center" vertical="top"/>
    </xf>
    <xf numFmtId="0" fontId="16" fillId="0" borderId="5" xfId="2" applyNumberFormat="1" applyFont="1" applyFill="1" applyBorder="1" applyAlignment="1" applyProtection="1">
      <alignment horizontal="center" vertical="top"/>
    </xf>
    <xf numFmtId="0" fontId="15" fillId="4" borderId="0" xfId="0" applyFont="1" applyFill="1" applyBorder="1" applyAlignment="1">
      <alignment vertical="center"/>
    </xf>
    <xf numFmtId="0" fontId="10" fillId="0" borderId="0" xfId="0" applyFont="1" applyBorder="1"/>
    <xf numFmtId="0" fontId="18" fillId="0" borderId="1" xfId="1" applyNumberFormat="1" applyFont="1" applyFill="1" applyBorder="1" applyAlignment="1" applyProtection="1">
      <alignment horizontal="left" vertical="center"/>
    </xf>
    <xf numFmtId="0" fontId="18" fillId="0" borderId="5" xfId="1" applyNumberFormat="1" applyFont="1" applyFill="1" applyBorder="1" applyAlignment="1" applyProtection="1">
      <alignment vertical="center"/>
    </xf>
    <xf numFmtId="0" fontId="26" fillId="0" borderId="5" xfId="1" applyNumberFormat="1" applyFont="1" applyFill="1" applyBorder="1" applyAlignment="1" applyProtection="1">
      <alignment vertical="center"/>
    </xf>
    <xf numFmtId="0" fontId="26" fillId="0" borderId="6" xfId="1" applyNumberFormat="1" applyFont="1" applyFill="1" applyBorder="1" applyAlignment="1" applyProtection="1">
      <alignment vertical="center"/>
    </xf>
    <xf numFmtId="0" fontId="16" fillId="0" borderId="2" xfId="3" applyFont="1" applyBorder="1" applyAlignment="1"/>
    <xf numFmtId="0" fontId="16" fillId="0" borderId="0" xfId="3" applyFont="1" applyBorder="1" applyAlignment="1"/>
    <xf numFmtId="0" fontId="17" fillId="0" borderId="0" xfId="5" applyNumberFormat="1" applyFont="1" applyFill="1" applyBorder="1" applyAlignment="1" applyProtection="1">
      <alignment horizontal="left" vertical="center"/>
    </xf>
    <xf numFmtId="0" fontId="17" fillId="0" borderId="3" xfId="5" applyNumberFormat="1" applyFont="1" applyFill="1" applyBorder="1" applyAlignment="1" applyProtection="1">
      <alignment horizontal="left" vertical="center" wrapText="1"/>
    </xf>
    <xf numFmtId="0" fontId="24" fillId="0" borderId="2" xfId="3" applyFont="1" applyBorder="1" applyAlignment="1"/>
    <xf numFmtId="0" fontId="24" fillId="0" borderId="0" xfId="3" applyFont="1" applyBorder="1" applyAlignment="1"/>
    <xf numFmtId="0" fontId="24" fillId="0" borderId="0" xfId="5" applyNumberFormat="1" applyFont="1" applyFill="1" applyBorder="1" applyAlignment="1" applyProtection="1">
      <alignment horizontal="left" vertical="center"/>
    </xf>
    <xf numFmtId="0" fontId="14" fillId="0" borderId="0" xfId="3" applyFont="1" applyBorder="1" applyAlignment="1"/>
    <xf numFmtId="0" fontId="16" fillId="0" borderId="0" xfId="3" applyFont="1" applyBorder="1" applyAlignment="1">
      <alignment horizontal="left"/>
    </xf>
    <xf numFmtId="0" fontId="16" fillId="0" borderId="0" xfId="3" applyFont="1" applyBorder="1" applyAlignment="1">
      <alignment horizontal="center"/>
    </xf>
    <xf numFmtId="0" fontId="16" fillId="0" borderId="2" xfId="3" applyFont="1" applyBorder="1" applyAlignment="1">
      <alignment horizontal="right" vertical="center"/>
    </xf>
    <xf numFmtId="0" fontId="17" fillId="0" borderId="2" xfId="5" applyNumberFormat="1" applyFont="1" applyFill="1" applyBorder="1" applyAlignment="1" applyProtection="1">
      <alignment horizontal="right" vertical="center"/>
    </xf>
    <xf numFmtId="0" fontId="17" fillId="0" borderId="2" xfId="5" quotePrefix="1" applyNumberFormat="1" applyFont="1" applyFill="1" applyBorder="1" applyAlignment="1" applyProtection="1">
      <alignment horizontal="left" vertical="center"/>
    </xf>
    <xf numFmtId="0" fontId="17" fillId="0" borderId="0" xfId="5" applyNumberFormat="1" applyFont="1" applyFill="1" applyBorder="1" applyAlignment="1" applyProtection="1">
      <alignment horizontal="center" vertical="center"/>
    </xf>
    <xf numFmtId="0" fontId="27" fillId="0" borderId="2" xfId="5" quotePrefix="1" applyNumberFormat="1" applyFont="1" applyFill="1" applyBorder="1" applyAlignment="1" applyProtection="1">
      <alignment horizontal="left" vertical="center"/>
    </xf>
    <xf numFmtId="0" fontId="23" fillId="0" borderId="0" xfId="5" applyNumberFormat="1" applyFont="1" applyFill="1" applyBorder="1" applyAlignment="1" applyProtection="1">
      <alignment horizontal="right" vertical="center"/>
    </xf>
    <xf numFmtId="0" fontId="23" fillId="0" borderId="0" xfId="5" applyNumberFormat="1" applyFont="1" applyFill="1" applyBorder="1" applyAlignment="1" applyProtection="1">
      <alignment horizontal="left" vertical="center"/>
    </xf>
    <xf numFmtId="0" fontId="24" fillId="0" borderId="3" xfId="5" applyNumberFormat="1" applyFont="1" applyFill="1" applyBorder="1" applyAlignment="1" applyProtection="1">
      <alignment horizontal="left" vertical="center" wrapText="1"/>
    </xf>
    <xf numFmtId="0" fontId="17" fillId="0" borderId="2" xfId="5" applyNumberFormat="1" applyFont="1" applyFill="1" applyBorder="1" applyAlignment="1" applyProtection="1">
      <alignment horizontal="left" vertical="center"/>
    </xf>
    <xf numFmtId="0" fontId="10" fillId="0" borderId="0" xfId="0" applyFont="1" applyFill="1" applyBorder="1"/>
    <xf numFmtId="0" fontId="19" fillId="0" borderId="0" xfId="5" applyNumberFormat="1" applyFont="1" applyFill="1" applyBorder="1" applyAlignment="1" applyProtection="1">
      <alignment horizontal="center" vertical="center"/>
    </xf>
    <xf numFmtId="0" fontId="19" fillId="0" borderId="0" xfId="5" applyNumberFormat="1" applyFont="1" applyFill="1" applyBorder="1" applyAlignment="1" applyProtection="1">
      <alignment horizontal="left" vertical="center"/>
    </xf>
    <xf numFmtId="0" fontId="20" fillId="0" borderId="3" xfId="5" applyNumberFormat="1" applyFont="1" applyFill="1" applyBorder="1" applyAlignment="1" applyProtection="1">
      <alignment horizontal="left" vertical="center" wrapText="1"/>
    </xf>
    <xf numFmtId="0" fontId="17" fillId="0" borderId="4" xfId="5" quotePrefix="1" applyNumberFormat="1" applyFont="1" applyFill="1" applyBorder="1" applyAlignment="1" applyProtection="1">
      <alignment horizontal="left" vertical="center"/>
    </xf>
    <xf numFmtId="0" fontId="23" fillId="0" borderId="5" xfId="5" applyNumberFormat="1" applyFont="1" applyFill="1" applyBorder="1" applyAlignment="1" applyProtection="1">
      <alignment horizontal="right" vertical="center"/>
    </xf>
    <xf numFmtId="0" fontId="23" fillId="0" borderId="5" xfId="5" applyNumberFormat="1" applyFont="1" applyFill="1" applyBorder="1" applyAlignment="1" applyProtection="1">
      <alignment horizontal="left" vertical="center"/>
    </xf>
    <xf numFmtId="0" fontId="24" fillId="0" borderId="6" xfId="5" applyNumberFormat="1" applyFont="1" applyFill="1" applyBorder="1" applyAlignment="1" applyProtection="1">
      <alignment horizontal="left" vertical="center" wrapText="1"/>
    </xf>
    <xf numFmtId="0" fontId="17" fillId="0" borderId="0" xfId="5" quotePrefix="1" applyNumberFormat="1" applyFont="1" applyFill="1" applyBorder="1" applyAlignment="1" applyProtection="1">
      <alignment horizontal="left" vertical="center"/>
    </xf>
    <xf numFmtId="0" fontId="20" fillId="0" borderId="0" xfId="5" applyNumberFormat="1" applyFont="1" applyFill="1" applyBorder="1" applyAlignment="1" applyProtection="1">
      <alignment horizontal="left" vertical="center" wrapText="1"/>
    </xf>
    <xf numFmtId="0" fontId="19" fillId="0" borderId="0" xfId="5" applyNumberFormat="1" applyFont="1" applyFill="1" applyBorder="1" applyAlignment="1" applyProtection="1">
      <alignment horizontal="right" vertical="center"/>
    </xf>
    <xf numFmtId="0" fontId="27" fillId="0" borderId="4" xfId="5" quotePrefix="1" applyNumberFormat="1" applyFont="1" applyFill="1" applyBorder="1" applyAlignment="1" applyProtection="1">
      <alignment horizontal="left" vertical="center"/>
    </xf>
    <xf numFmtId="0" fontId="27" fillId="0" borderId="0" xfId="5" quotePrefix="1" applyNumberFormat="1" applyFont="1" applyFill="1" applyBorder="1" applyAlignment="1" applyProtection="1">
      <alignment horizontal="left" vertical="center"/>
    </xf>
    <xf numFmtId="0" fontId="23" fillId="0" borderId="0" xfId="5" applyNumberFormat="1" applyFont="1" applyFill="1" applyBorder="1" applyAlignment="1" applyProtection="1">
      <alignment horizontal="center" vertical="center"/>
    </xf>
    <xf numFmtId="0" fontId="24" fillId="0" borderId="0" xfId="5" applyNumberFormat="1" applyFont="1" applyFill="1" applyBorder="1" applyAlignment="1" applyProtection="1">
      <alignment horizontal="left" vertical="center" wrapText="1"/>
    </xf>
    <xf numFmtId="164" fontId="25" fillId="0" borderId="0" xfId="4" applyNumberFormat="1" applyFont="1" applyFill="1" applyBorder="1" applyAlignment="1" applyProtection="1">
      <alignment horizontal="right" vertical="center"/>
    </xf>
    <xf numFmtId="0" fontId="15" fillId="4" borderId="0" xfId="1" applyNumberFormat="1" applyFont="1" applyFill="1" applyBorder="1" applyAlignment="1" applyProtection="1">
      <alignment horizontal="right" vertical="center"/>
    </xf>
    <xf numFmtId="0" fontId="15" fillId="4" borderId="0" xfId="1" applyNumberFormat="1" applyFont="1" applyFill="1" applyBorder="1" applyAlignment="1" applyProtection="1">
      <alignment vertical="center"/>
    </xf>
    <xf numFmtId="0" fontId="26" fillId="0" borderId="0" xfId="1" applyNumberFormat="1" applyFont="1" applyFill="1" applyBorder="1" applyAlignment="1" applyProtection="1">
      <alignment horizontal="left" vertical="center"/>
    </xf>
    <xf numFmtId="0" fontId="26" fillId="0" borderId="0" xfId="1" applyNumberFormat="1" applyFont="1" applyFill="1" applyBorder="1" applyAlignment="1" applyProtection="1">
      <alignment vertical="center"/>
    </xf>
    <xf numFmtId="0" fontId="10" fillId="0" borderId="3" xfId="0" applyFont="1" applyFill="1" applyBorder="1"/>
    <xf numFmtId="0" fontId="15" fillId="4" borderId="10" xfId="1" applyNumberFormat="1" applyFont="1" applyFill="1" applyBorder="1" applyAlignment="1" applyProtection="1">
      <alignment vertical="center"/>
    </xf>
    <xf numFmtId="0" fontId="15" fillId="4" borderId="11" xfId="1" applyNumberFormat="1" applyFont="1" applyFill="1" applyBorder="1" applyAlignment="1" applyProtection="1">
      <alignment vertical="center"/>
    </xf>
    <xf numFmtId="0" fontId="16" fillId="0" borderId="2" xfId="1" applyNumberFormat="1" applyFont="1" applyFill="1" applyBorder="1" applyProtection="1">
      <alignment vertical="top"/>
    </xf>
    <xf numFmtId="0" fontId="14" fillId="0" borderId="0" xfId="1" applyNumberFormat="1" applyFont="1" applyFill="1" applyBorder="1" applyAlignment="1" applyProtection="1">
      <alignment vertical="top" wrapText="1"/>
    </xf>
    <xf numFmtId="0" fontId="10" fillId="0" borderId="10" xfId="0" applyFont="1" applyBorder="1"/>
    <xf numFmtId="0" fontId="10" fillId="0" borderId="8" xfId="0" applyFont="1" applyBorder="1"/>
    <xf numFmtId="164" fontId="16" fillId="0" borderId="9" xfId="2" applyFont="1" applyFill="1" applyBorder="1" applyAlignment="1" applyProtection="1">
      <alignment horizontal="center" vertical="center"/>
    </xf>
    <xf numFmtId="0" fontId="16" fillId="0" borderId="4" xfId="1" applyNumberFormat="1" applyFont="1" applyFill="1" applyBorder="1" applyAlignment="1" applyProtection="1">
      <alignment vertical="center"/>
    </xf>
    <xf numFmtId="0" fontId="14" fillId="0" borderId="5" xfId="1" applyNumberFormat="1" applyFont="1" applyFill="1" applyBorder="1" applyAlignment="1" applyProtection="1">
      <alignment vertical="top" wrapText="1"/>
    </xf>
    <xf numFmtId="0" fontId="16" fillId="0" borderId="2" xfId="1" applyNumberFormat="1" applyFont="1" applyFill="1" applyBorder="1" applyAlignment="1" applyProtection="1">
      <alignment vertical="center"/>
    </xf>
    <xf numFmtId="0" fontId="16" fillId="0" borderId="0" xfId="1" applyNumberFormat="1" applyFont="1" applyFill="1" applyBorder="1" applyProtection="1">
      <alignment vertical="top"/>
    </xf>
    <xf numFmtId="0" fontId="14" fillId="0" borderId="4" xfId="1" applyNumberFormat="1" applyFont="1" applyFill="1" applyBorder="1" applyAlignment="1" applyProtection="1">
      <alignment vertical="center"/>
    </xf>
    <xf numFmtId="0" fontId="14" fillId="0" borderId="5" xfId="1" applyNumberFormat="1" applyFont="1" applyFill="1" applyBorder="1" applyAlignment="1" applyProtection="1">
      <alignment vertical="top"/>
    </xf>
    <xf numFmtId="0" fontId="16" fillId="0" borderId="0" xfId="3" applyFont="1" applyBorder="1" applyAlignment="1">
      <alignment horizontal="right"/>
    </xf>
    <xf numFmtId="0" fontId="16" fillId="0" borderId="4" xfId="2" applyNumberFormat="1" applyFont="1" applyFill="1" applyBorder="1" applyAlignment="1" applyProtection="1">
      <alignment horizontal="left" vertical="center"/>
    </xf>
    <xf numFmtId="0" fontId="16" fillId="0" borderId="5" xfId="2" applyNumberFormat="1" applyFont="1" applyFill="1" applyBorder="1" applyAlignment="1" applyProtection="1">
      <alignment horizontal="left" vertical="center"/>
    </xf>
    <xf numFmtId="0" fontId="16" fillId="0" borderId="6" xfId="2" applyNumberFormat="1" applyFont="1" applyFill="1" applyBorder="1" applyAlignment="1" applyProtection="1">
      <alignment horizontal="left" vertical="center"/>
    </xf>
    <xf numFmtId="164" fontId="14" fillId="0" borderId="5" xfId="2" applyFont="1" applyFill="1" applyBorder="1" applyAlignment="1" applyProtection="1">
      <alignment horizontal="center" vertical="center"/>
    </xf>
    <xf numFmtId="164" fontId="14" fillId="0" borderId="6" xfId="2" applyFont="1" applyFill="1" applyBorder="1" applyAlignment="1" applyProtection="1">
      <alignment horizontal="center" vertical="center"/>
    </xf>
    <xf numFmtId="0" fontId="16" fillId="0" borderId="0" xfId="0" applyFont="1" applyAlignment="1">
      <alignment horizontal="left" vertical="center"/>
    </xf>
    <xf numFmtId="0" fontId="17" fillId="0" borderId="2" xfId="5" quotePrefix="1" applyNumberFormat="1" applyFont="1" applyFill="1" applyBorder="1" applyAlignment="1">
      <alignment horizontal="left" vertical="center"/>
    </xf>
    <xf numFmtId="0" fontId="19" fillId="0" borderId="0" xfId="5" applyNumberFormat="1" applyFont="1" applyFill="1" applyBorder="1" applyAlignment="1">
      <alignment horizontal="right" vertical="center"/>
    </xf>
    <xf numFmtId="0" fontId="19" fillId="0" borderId="0" xfId="5" applyNumberFormat="1" applyFont="1" applyFill="1" applyBorder="1" applyAlignment="1">
      <alignment horizontal="left" vertical="center"/>
    </xf>
    <xf numFmtId="0" fontId="20" fillId="0" borderId="0" xfId="5" applyNumberFormat="1" applyFont="1" applyFill="1" applyBorder="1" applyAlignment="1">
      <alignment horizontal="left" vertical="center" wrapText="1"/>
    </xf>
    <xf numFmtId="0" fontId="16" fillId="0" borderId="0" xfId="3" applyFont="1" applyBorder="1"/>
    <xf numFmtId="0" fontId="17" fillId="0" borderId="0" xfId="5" applyNumberFormat="1" applyFont="1" applyFill="1" applyBorder="1" applyAlignment="1">
      <alignment horizontal="left" vertical="center"/>
    </xf>
    <xf numFmtId="0" fontId="17" fillId="0" borderId="8" xfId="5" applyNumberFormat="1" applyFont="1" applyFill="1" applyBorder="1" applyAlignment="1">
      <alignment horizontal="right" vertical="center"/>
    </xf>
    <xf numFmtId="0" fontId="16" fillId="0" borderId="7" xfId="3" applyFont="1" applyBorder="1" applyAlignment="1">
      <alignment horizontal="left"/>
    </xf>
    <xf numFmtId="0" fontId="17" fillId="0" borderId="7" xfId="5" applyNumberFormat="1" applyFont="1" applyFill="1" applyBorder="1" applyAlignment="1">
      <alignment horizontal="left" vertical="center"/>
    </xf>
    <xf numFmtId="0" fontId="17" fillId="0" borderId="9" xfId="5" applyNumberFormat="1" applyFont="1" applyFill="1" applyBorder="1" applyAlignment="1">
      <alignment horizontal="left" vertical="center" wrapText="1"/>
    </xf>
    <xf numFmtId="165" fontId="16" fillId="0" borderId="7" xfId="4" applyFont="1" applyFill="1" applyBorder="1" applyAlignment="1" applyProtection="1">
      <alignment horizontal="center" vertical="center"/>
    </xf>
    <xf numFmtId="0" fontId="16" fillId="0" borderId="7" xfId="4" applyNumberFormat="1" applyFont="1" applyFill="1" applyBorder="1" applyAlignment="1" applyProtection="1">
      <alignment horizontal="center" vertical="center"/>
    </xf>
    <xf numFmtId="0" fontId="17" fillId="0" borderId="0" xfId="5" applyNumberFormat="1" applyFont="1" applyFill="1" applyBorder="1" applyAlignment="1">
      <alignment horizontal="left" vertical="center" wrapText="1"/>
    </xf>
    <xf numFmtId="0" fontId="17" fillId="0" borderId="0" xfId="5" applyNumberFormat="1" applyFont="1" applyFill="1" applyBorder="1" applyAlignment="1">
      <alignment horizontal="right" vertical="center"/>
    </xf>
    <xf numFmtId="0" fontId="15" fillId="4" borderId="0" xfId="1" applyFont="1" applyFill="1" applyBorder="1" applyAlignment="1">
      <alignment horizontal="right" vertical="center"/>
    </xf>
    <xf numFmtId="0" fontId="15" fillId="4" borderId="0" xfId="1" applyFont="1" applyFill="1" applyBorder="1" applyAlignment="1">
      <alignment vertical="center"/>
    </xf>
    <xf numFmtId="0" fontId="18" fillId="0" borderId="4" xfId="1" applyFont="1" applyBorder="1" applyAlignment="1">
      <alignment horizontal="left" vertical="center"/>
    </xf>
    <xf numFmtId="0" fontId="18" fillId="0" borderId="5" xfId="1" applyFont="1" applyBorder="1" applyAlignment="1">
      <alignment vertical="center"/>
    </xf>
    <xf numFmtId="0" fontId="31" fillId="0" borderId="5" xfId="1" applyFont="1" applyBorder="1" applyAlignment="1">
      <alignment vertical="center"/>
    </xf>
    <xf numFmtId="0" fontId="18" fillId="0" borderId="6" xfId="1" applyFont="1" applyBorder="1" applyAlignment="1">
      <alignment vertical="center"/>
    </xf>
    <xf numFmtId="0" fontId="17" fillId="0" borderId="7" xfId="5" applyNumberFormat="1" applyFont="1" applyFill="1" applyBorder="1" applyAlignment="1">
      <alignment horizontal="left" vertical="center" wrapText="1"/>
    </xf>
    <xf numFmtId="0" fontId="16" fillId="0" borderId="10" xfId="3" applyFont="1" applyBorder="1" applyAlignment="1">
      <alignment horizontal="left"/>
    </xf>
    <xf numFmtId="0" fontId="16" fillId="0" borderId="11" xfId="3" applyFont="1" applyBorder="1"/>
    <xf numFmtId="0" fontId="17" fillId="0" borderId="11" xfId="5" applyNumberFormat="1" applyFont="1" applyFill="1" applyBorder="1" applyAlignment="1">
      <alignment horizontal="left" vertical="center"/>
    </xf>
    <xf numFmtId="0" fontId="17" fillId="0" borderId="12" xfId="5" applyNumberFormat="1" applyFont="1" applyFill="1" applyBorder="1" applyAlignment="1">
      <alignment horizontal="left" vertical="center" wrapText="1"/>
    </xf>
    <xf numFmtId="165" fontId="16" fillId="0" borderId="11" xfId="4" applyFont="1" applyFill="1" applyBorder="1" applyAlignment="1" applyProtection="1">
      <alignment horizontal="center" vertical="center"/>
    </xf>
    <xf numFmtId="0" fontId="16" fillId="0" borderId="11" xfId="4" applyNumberFormat="1" applyFont="1" applyFill="1" applyBorder="1" applyAlignment="1" applyProtection="1">
      <alignment horizontal="center" vertical="center"/>
    </xf>
    <xf numFmtId="165" fontId="7" fillId="0" borderId="0" xfId="4" applyFont="1" applyBorder="1" applyAlignment="1">
      <alignment horizontal="center" vertical="center"/>
    </xf>
    <xf numFmtId="0" fontId="16" fillId="0" borderId="7" xfId="3" applyFont="1" applyBorder="1"/>
    <xf numFmtId="165" fontId="7" fillId="0" borderId="7" xfId="4" applyFont="1" applyBorder="1" applyAlignment="1">
      <alignment horizontal="center" vertical="center"/>
    </xf>
    <xf numFmtId="0" fontId="16" fillId="0" borderId="2" xfId="1" applyFont="1" applyBorder="1">
      <alignment vertical="top"/>
    </xf>
    <xf numFmtId="0" fontId="14" fillId="0" borderId="0" xfId="1" applyFont="1" applyAlignment="1">
      <alignment vertical="top" wrapText="1"/>
    </xf>
    <xf numFmtId="0" fontId="28" fillId="0" borderId="10" xfId="0" applyFont="1" applyBorder="1"/>
    <xf numFmtId="0" fontId="28" fillId="0" borderId="11" xfId="0" applyFont="1" applyBorder="1"/>
    <xf numFmtId="164" fontId="14" fillId="0" borderId="11" xfId="2" applyFont="1" applyFill="1" applyBorder="1" applyAlignment="1" applyProtection="1">
      <alignment horizontal="center" vertical="center"/>
    </xf>
    <xf numFmtId="0" fontId="14" fillId="0" borderId="11" xfId="2" applyNumberFormat="1" applyFont="1" applyFill="1" applyBorder="1" applyAlignment="1" applyProtection="1">
      <alignment horizontal="center" vertical="center"/>
    </xf>
    <xf numFmtId="164" fontId="14" fillId="0" borderId="12" xfId="2" applyFont="1" applyFill="1" applyBorder="1" applyAlignment="1" applyProtection="1">
      <alignment horizontal="center" vertical="center"/>
    </xf>
    <xf numFmtId="164" fontId="14" fillId="0" borderId="5" xfId="2" applyFont="1" applyFill="1" applyBorder="1" applyAlignment="1" applyProtection="1">
      <alignment horizontal="center" vertical="center"/>
    </xf>
    <xf numFmtId="164" fontId="14" fillId="0" borderId="6" xfId="2" applyFont="1" applyFill="1" applyBorder="1" applyAlignment="1" applyProtection="1">
      <alignment horizontal="center" vertical="center"/>
    </xf>
    <xf numFmtId="0" fontId="18" fillId="0" borderId="0" xfId="1" applyFont="1" applyAlignment="1">
      <alignment horizontal="left" vertical="center"/>
    </xf>
    <xf numFmtId="0" fontId="18" fillId="0" borderId="0" xfId="1" applyFont="1" applyAlignment="1">
      <alignment vertical="center"/>
    </xf>
    <xf numFmtId="0" fontId="6" fillId="0" borderId="0" xfId="2" applyNumberFormat="1" applyFont="1" applyFill="1" applyBorder="1" applyAlignment="1" applyProtection="1">
      <alignment horizontal="left" vertical="center"/>
    </xf>
    <xf numFmtId="0" fontId="17" fillId="0" borderId="0" xfId="5" applyNumberFormat="1" applyFont="1" applyFill="1" applyAlignment="1">
      <alignment horizontal="left" vertical="center" wrapText="1"/>
    </xf>
    <xf numFmtId="164" fontId="7" fillId="0" borderId="0" xfId="2" applyFont="1" applyFill="1" applyBorder="1" applyAlignment="1" applyProtection="1">
      <alignment horizontal="center" vertical="center"/>
    </xf>
    <xf numFmtId="0" fontId="18" fillId="0" borderId="1" xfId="1" applyFont="1" applyBorder="1" applyAlignment="1">
      <alignment horizontal="left" vertical="center"/>
    </xf>
    <xf numFmtId="0" fontId="18" fillId="0" borderId="4" xfId="1" applyFont="1" applyBorder="1" applyAlignment="1">
      <alignment vertical="center"/>
    </xf>
    <xf numFmtId="0" fontId="26" fillId="0" borderId="5" xfId="1" applyFont="1" applyBorder="1" applyAlignment="1">
      <alignment vertical="center"/>
    </xf>
    <xf numFmtId="0" fontId="26" fillId="0" borderId="6" xfId="1" applyFont="1" applyBorder="1" applyAlignment="1">
      <alignment vertical="center"/>
    </xf>
    <xf numFmtId="165" fontId="7" fillId="0" borderId="11" xfId="4" applyFont="1" applyFill="1" applyBorder="1" applyAlignment="1" applyProtection="1">
      <alignment horizontal="center" vertical="center"/>
    </xf>
    <xf numFmtId="165" fontId="14" fillId="0" borderId="12" xfId="4" applyFont="1" applyFill="1" applyBorder="1" applyAlignment="1" applyProtection="1">
      <alignment horizontal="center" vertical="center"/>
    </xf>
    <xf numFmtId="0" fontId="14" fillId="0" borderId="0" xfId="3" applyFont="1"/>
    <xf numFmtId="0" fontId="16" fillId="0" borderId="0" xfId="3" applyFont="1" applyAlignment="1">
      <alignment horizontal="left"/>
    </xf>
    <xf numFmtId="0" fontId="16" fillId="0" borderId="0" xfId="3" applyFont="1" applyAlignment="1">
      <alignment horizontal="center"/>
    </xf>
    <xf numFmtId="165" fontId="7" fillId="0" borderId="0" xfId="4" applyFont="1" applyFill="1" applyBorder="1" applyAlignment="1" applyProtection="1">
      <alignment horizontal="center" vertical="center"/>
    </xf>
    <xf numFmtId="0" fontId="17" fillId="0" borderId="2" xfId="5" applyNumberFormat="1" applyFont="1" applyFill="1" applyBorder="1" applyAlignment="1">
      <alignment horizontal="left" vertical="center"/>
    </xf>
    <xf numFmtId="0" fontId="17" fillId="0" borderId="0" xfId="5" quotePrefix="1" applyNumberFormat="1" applyFont="1" applyFill="1" applyAlignment="1">
      <alignment horizontal="left" vertical="center"/>
    </xf>
    <xf numFmtId="0" fontId="17" fillId="0" borderId="0" xfId="5" applyNumberFormat="1" applyFont="1" applyFill="1" applyAlignment="1">
      <alignment horizontal="center" vertical="center"/>
    </xf>
    <xf numFmtId="0" fontId="23" fillId="0" borderId="5" xfId="5" applyNumberFormat="1" applyFont="1" applyFill="1" applyBorder="1" applyAlignment="1">
      <alignment horizontal="left" vertical="center"/>
    </xf>
    <xf numFmtId="0" fontId="23" fillId="0" borderId="5" xfId="5" applyNumberFormat="1" applyFont="1" applyFill="1" applyBorder="1" applyAlignment="1">
      <alignment vertical="center" wrapText="1"/>
    </xf>
    <xf numFmtId="164" fontId="23" fillId="0" borderId="5" xfId="2" applyFont="1" applyFill="1" applyBorder="1" applyAlignment="1" applyProtection="1">
      <alignment horizontal="center" vertical="center"/>
    </xf>
    <xf numFmtId="0" fontId="23" fillId="0" borderId="5" xfId="2" applyNumberFormat="1" applyFont="1" applyFill="1" applyBorder="1" applyAlignment="1" applyProtection="1">
      <alignment horizontal="center" vertical="center"/>
    </xf>
    <xf numFmtId="164" fontId="23" fillId="0" borderId="6" xfId="2" applyFont="1" applyFill="1" applyBorder="1" applyAlignment="1" applyProtection="1">
      <alignment horizontal="center" vertical="center"/>
      <protection locked="0"/>
    </xf>
    <xf numFmtId="0" fontId="16" fillId="0" borderId="0" xfId="0" applyFont="1"/>
    <xf numFmtId="0" fontId="19" fillId="0" borderId="0" xfId="5" applyNumberFormat="1" applyFont="1" applyFill="1" applyAlignment="1">
      <alignment horizontal="center" vertical="center"/>
    </xf>
    <xf numFmtId="0" fontId="19" fillId="0" borderId="0" xfId="5" applyNumberFormat="1" applyFont="1" applyFill="1" applyAlignment="1">
      <alignment horizontal="left" vertical="center"/>
    </xf>
    <xf numFmtId="0" fontId="20" fillId="0" borderId="0" xfId="5" applyNumberFormat="1" applyFont="1" applyFill="1" applyAlignment="1">
      <alignment horizontal="left" vertical="center" wrapText="1"/>
    </xf>
    <xf numFmtId="164" fontId="33" fillId="0" borderId="0" xfId="4" applyNumberFormat="1" applyFont="1" applyFill="1" applyBorder="1" applyAlignment="1" applyProtection="1">
      <alignment horizontal="right" vertical="center"/>
    </xf>
    <xf numFmtId="0" fontId="34" fillId="4" borderId="0" xfId="0" applyFont="1" applyFill="1" applyAlignment="1">
      <alignment vertical="center"/>
    </xf>
    <xf numFmtId="0" fontId="32" fillId="2" borderId="0" xfId="0" applyFont="1" applyFill="1" applyAlignment="1">
      <alignment vertical="center"/>
    </xf>
    <xf numFmtId="0" fontId="4" fillId="0" borderId="0" xfId="0" applyFont="1"/>
    <xf numFmtId="0" fontId="35" fillId="0" borderId="0" xfId="3" applyFont="1" applyAlignment="1">
      <alignment horizontal="left"/>
    </xf>
    <xf numFmtId="0" fontId="35" fillId="0" borderId="0" xfId="0" applyFont="1"/>
    <xf numFmtId="0" fontId="32" fillId="0" borderId="0" xfId="0" applyFont="1"/>
    <xf numFmtId="0" fontId="36" fillId="0" borderId="0" xfId="0" applyFont="1"/>
    <xf numFmtId="0" fontId="6" fillId="0" borderId="11" xfId="2" applyNumberFormat="1" applyFont="1" applyFill="1" applyBorder="1" applyAlignment="1" applyProtection="1">
      <alignment horizontal="left" vertical="center"/>
    </xf>
    <xf numFmtId="0" fontId="16" fillId="0" borderId="2" xfId="3" applyFont="1" applyBorder="1"/>
    <xf numFmtId="164" fontId="7" fillId="0" borderId="0" xfId="4" applyNumberFormat="1" applyFont="1" applyFill="1" applyBorder="1" applyAlignment="1" applyProtection="1">
      <alignment horizontal="right" vertical="center"/>
    </xf>
    <xf numFmtId="0" fontId="17" fillId="0" borderId="8" xfId="5" quotePrefix="1" applyNumberFormat="1" applyFont="1" applyFill="1" applyBorder="1" applyAlignment="1">
      <alignment horizontal="left" vertical="center"/>
    </xf>
    <xf numFmtId="0" fontId="23" fillId="0" borderId="7" xfId="5" applyNumberFormat="1" applyFont="1" applyFill="1" applyBorder="1" applyAlignment="1">
      <alignment horizontal="right" vertical="center"/>
    </xf>
    <xf numFmtId="0" fontId="23" fillId="0" borderId="7" xfId="5" applyNumberFormat="1" applyFont="1" applyFill="1" applyBorder="1" applyAlignment="1">
      <alignment horizontal="left" vertical="center"/>
    </xf>
    <xf numFmtId="0" fontId="24" fillId="0" borderId="9" xfId="5" applyNumberFormat="1" applyFont="1" applyFill="1" applyBorder="1" applyAlignment="1">
      <alignment horizontal="left" vertical="center" wrapText="1"/>
    </xf>
    <xf numFmtId="165" fontId="24" fillId="0" borderId="7" xfId="4" applyFont="1" applyFill="1" applyBorder="1" applyAlignment="1" applyProtection="1">
      <alignment horizontal="center" vertical="center"/>
    </xf>
    <xf numFmtId="0" fontId="24" fillId="0" borderId="7" xfId="4" applyNumberFormat="1" applyFont="1" applyFill="1" applyBorder="1" applyAlignment="1" applyProtection="1">
      <alignment horizontal="center" vertical="center"/>
    </xf>
    <xf numFmtId="164" fontId="37" fillId="0" borderId="7" xfId="4" applyNumberFormat="1" applyFont="1" applyFill="1" applyBorder="1" applyAlignment="1" applyProtection="1">
      <alignment horizontal="right" vertical="center"/>
    </xf>
    <xf numFmtId="164" fontId="25" fillId="0" borderId="9" xfId="4" applyNumberFormat="1" applyFont="1" applyFill="1" applyBorder="1" applyAlignment="1" applyProtection="1">
      <alignment horizontal="right" vertical="center"/>
    </xf>
    <xf numFmtId="165" fontId="16" fillId="0" borderId="0" xfId="4" applyFont="1" applyFill="1" applyBorder="1" applyAlignment="1" applyProtection="1">
      <alignment horizontal="left" vertical="center"/>
    </xf>
    <xf numFmtId="0" fontId="10" fillId="0" borderId="3" xfId="0" applyFont="1" applyBorder="1"/>
    <xf numFmtId="164" fontId="24" fillId="0" borderId="7" xfId="4" applyNumberFormat="1" applyFont="1" applyFill="1" applyBorder="1" applyAlignment="1" applyProtection="1">
      <alignment horizontal="right" vertical="center"/>
    </xf>
    <xf numFmtId="0" fontId="23" fillId="0" borderId="0" xfId="5" applyNumberFormat="1" applyFont="1" applyFill="1" applyAlignment="1">
      <alignment horizontal="right" vertical="center"/>
    </xf>
    <xf numFmtId="0" fontId="23" fillId="0" borderId="0" xfId="5" applyNumberFormat="1" applyFont="1" applyFill="1" applyAlignment="1">
      <alignment horizontal="left" vertical="center"/>
    </xf>
    <xf numFmtId="0" fontId="24" fillId="0" borderId="3" xfId="5" applyNumberFormat="1" applyFont="1" applyFill="1" applyBorder="1" applyAlignment="1">
      <alignment horizontal="left" vertical="center" wrapText="1"/>
    </xf>
    <xf numFmtId="164" fontId="37" fillId="0" borderId="0" xfId="4" applyNumberFormat="1" applyFont="1" applyFill="1" applyBorder="1" applyAlignment="1" applyProtection="1">
      <alignment horizontal="right" vertical="center"/>
    </xf>
    <xf numFmtId="0" fontId="18" fillId="0" borderId="2" xfId="1" applyFont="1" applyBorder="1" applyAlignment="1">
      <alignment horizontal="left" vertical="center"/>
    </xf>
    <xf numFmtId="0" fontId="26" fillId="0" borderId="0" xfId="1" applyFont="1" applyAlignment="1">
      <alignment vertical="center"/>
    </xf>
    <xf numFmtId="0" fontId="26" fillId="0" borderId="3" xfId="1" applyFont="1" applyBorder="1" applyAlignment="1">
      <alignment vertical="center"/>
    </xf>
    <xf numFmtId="0" fontId="16" fillId="0" borderId="3" xfId="2" applyNumberFormat="1" applyFont="1" applyFill="1" applyBorder="1" applyAlignment="1" applyProtection="1">
      <alignment horizontal="left" vertical="center"/>
    </xf>
    <xf numFmtId="0" fontId="38" fillId="0" borderId="4" xfId="5" quotePrefix="1" applyNumberFormat="1" applyFont="1" applyFill="1" applyBorder="1" applyAlignment="1">
      <alignment horizontal="left" vertical="center"/>
    </xf>
    <xf numFmtId="0" fontId="39" fillId="0" borderId="5" xfId="5" applyNumberFormat="1" applyFont="1" applyFill="1" applyBorder="1" applyAlignment="1">
      <alignment horizontal="right" vertical="center"/>
    </xf>
    <xf numFmtId="0" fontId="39" fillId="0" borderId="5" xfId="5" applyNumberFormat="1" applyFont="1" applyFill="1" applyBorder="1" applyAlignment="1">
      <alignment horizontal="left" vertical="center"/>
    </xf>
    <xf numFmtId="0" fontId="40" fillId="0" borderId="6" xfId="5" applyNumberFormat="1" applyFont="1" applyFill="1" applyBorder="1" applyAlignment="1">
      <alignment horizontal="left" vertical="center" wrapText="1"/>
    </xf>
    <xf numFmtId="165" fontId="40" fillId="0" borderId="5" xfId="4" applyFont="1" applyFill="1" applyBorder="1" applyAlignment="1" applyProtection="1">
      <alignment horizontal="center" vertical="center"/>
    </xf>
    <xf numFmtId="0" fontId="40" fillId="0" borderId="5" xfId="4" applyNumberFormat="1" applyFont="1" applyFill="1" applyBorder="1" applyAlignment="1" applyProtection="1">
      <alignment horizontal="center" vertical="center"/>
    </xf>
    <xf numFmtId="164" fontId="40" fillId="0" borderId="5" xfId="4" applyNumberFormat="1" applyFont="1" applyFill="1" applyBorder="1" applyAlignment="1" applyProtection="1">
      <alignment horizontal="right" vertical="center"/>
    </xf>
    <xf numFmtId="164" fontId="41" fillId="0" borderId="6" xfId="4" applyNumberFormat="1" applyFont="1" applyFill="1" applyBorder="1" applyAlignment="1" applyProtection="1">
      <alignment horizontal="right" vertical="center"/>
    </xf>
    <xf numFmtId="0" fontId="7" fillId="0" borderId="0" xfId="3" applyFont="1"/>
    <xf numFmtId="0" fontId="34" fillId="4" borderId="0" xfId="1" applyFont="1" applyFill="1" applyAlignment="1">
      <alignment horizontal="right" vertical="center"/>
    </xf>
    <xf numFmtId="0" fontId="34" fillId="4" borderId="0" xfId="1" applyFont="1" applyFill="1" applyAlignment="1">
      <alignment vertical="center"/>
    </xf>
    <xf numFmtId="0" fontId="34" fillId="4" borderId="0" xfId="2" applyNumberFormat="1" applyFont="1" applyFill="1" applyBorder="1" applyAlignment="1" applyProtection="1">
      <alignment vertical="center"/>
    </xf>
    <xf numFmtId="0" fontId="36" fillId="0" borderId="0" xfId="0" applyFont="1" applyAlignment="1">
      <alignment horizontal="left" vertical="center"/>
    </xf>
    <xf numFmtId="164" fontId="15" fillId="4" borderId="0" xfId="2" applyFont="1" applyFill="1" applyBorder="1" applyAlignment="1" applyProtection="1">
      <alignment horizontal="center" vertical="center"/>
    </xf>
    <xf numFmtId="164" fontId="14" fillId="0" borderId="5" xfId="2" applyFont="1" applyFill="1" applyBorder="1" applyAlignment="1" applyProtection="1">
      <alignment horizontal="center" vertical="center"/>
    </xf>
    <xf numFmtId="164" fontId="14" fillId="0" borderId="6" xfId="2" applyFont="1" applyFill="1" applyBorder="1" applyAlignment="1" applyProtection="1">
      <alignment horizontal="center" vertical="center"/>
    </xf>
    <xf numFmtId="164" fontId="15" fillId="4" borderId="0" xfId="2" applyNumberFormat="1" applyFont="1" applyFill="1" applyBorder="1" applyAlignment="1" applyProtection="1">
      <alignment horizontal="center" vertical="center"/>
    </xf>
    <xf numFmtId="0" fontId="11" fillId="0" borderId="0" xfId="0" applyFont="1" applyAlignment="1">
      <alignment horizontal="center" wrapText="1"/>
    </xf>
    <xf numFmtId="0" fontId="11" fillId="0" borderId="3" xfId="0" applyFont="1" applyBorder="1" applyAlignment="1">
      <alignment horizontal="center" wrapText="1"/>
    </xf>
    <xf numFmtId="164" fontId="16" fillId="0" borderId="5" xfId="2" applyFont="1" applyFill="1" applyBorder="1" applyAlignment="1" applyProtection="1">
      <alignment horizontal="center" vertical="center"/>
    </xf>
    <xf numFmtId="164" fontId="16" fillId="0" borderId="6" xfId="2" applyFont="1" applyFill="1" applyBorder="1" applyAlignment="1" applyProtection="1">
      <alignment horizontal="center" vertical="center"/>
    </xf>
    <xf numFmtId="164" fontId="16" fillId="0" borderId="5" xfId="2" applyNumberFormat="1" applyFont="1" applyFill="1" applyBorder="1" applyAlignment="1" applyProtection="1">
      <alignment horizontal="center" vertical="center"/>
    </xf>
    <xf numFmtId="164" fontId="16" fillId="0" borderId="6" xfId="2" applyNumberFormat="1" applyFont="1" applyFill="1" applyBorder="1" applyAlignment="1" applyProtection="1">
      <alignment horizontal="center" vertical="center"/>
    </xf>
    <xf numFmtId="0" fontId="12" fillId="0" borderId="0" xfId="0" applyFont="1" applyAlignment="1">
      <alignment horizontal="center" wrapText="1"/>
    </xf>
    <xf numFmtId="0" fontId="14" fillId="0" borderId="1" xfId="1" applyFont="1" applyBorder="1" applyAlignment="1">
      <alignment horizontal="center" vertical="center"/>
    </xf>
    <xf numFmtId="0" fontId="23" fillId="0" borderId="4" xfId="5" applyNumberFormat="1" applyFont="1" applyFill="1" applyBorder="1" applyAlignment="1">
      <alignment horizontal="right" vertical="center" wrapText="1"/>
    </xf>
    <xf numFmtId="0" fontId="23" fillId="0" borderId="5" xfId="5" applyNumberFormat="1" applyFont="1" applyFill="1" applyBorder="1" applyAlignment="1">
      <alignment horizontal="right" vertical="center" wrapText="1"/>
    </xf>
    <xf numFmtId="164" fontId="34" fillId="4" borderId="0" xfId="2" applyFont="1" applyFill="1" applyBorder="1" applyAlignment="1" applyProtection="1">
      <alignment horizontal="center" vertical="center"/>
    </xf>
    <xf numFmtId="0" fontId="13" fillId="0" borderId="7" xfId="1" applyFont="1" applyBorder="1" applyAlignment="1">
      <alignment horizontal="left" vertical="center" wrapText="1"/>
    </xf>
  </cellXfs>
  <cellStyles count="7">
    <cellStyle name="Chap 2" xfId="5" xr:uid="{00000000-0005-0000-0000-000000000000}"/>
    <cellStyle name="Milliers 2" xfId="2" xr:uid="{00000000-0005-0000-0000-000001000000}"/>
    <cellStyle name="Milliers 2 2" xfId="4" xr:uid="{00000000-0005-0000-0000-000002000000}"/>
    <cellStyle name="Normal" xfId="0" builtinId="0"/>
    <cellStyle name="Normal 10" xfId="6" xr:uid="{00000000-0005-0000-0000-000004000000}"/>
    <cellStyle name="Normal 2 2" xfId="3" xr:uid="{00000000-0005-0000-0000-000005000000}"/>
    <cellStyle name="Normal_Feuil1" xfId="1" xr:uid="{00000000-0005-0000-0000-000006000000}"/>
  </cellStyles>
  <dxfs count="0"/>
  <tableStyles count="0" defaultTableStyle="TableStyleMedium2" defaultPivotStyle="PivotStyleLight16"/>
  <colors>
    <mruColors>
      <color rgb="FF008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4141</xdr:colOff>
      <xdr:row>1</xdr:row>
      <xdr:rowOff>107675</xdr:rowOff>
    </xdr:from>
    <xdr:to>
      <xdr:col>8</xdr:col>
      <xdr:colOff>751527</xdr:colOff>
      <xdr:row>53</xdr:row>
      <xdr:rowOff>124240</xdr:rowOff>
    </xdr:to>
    <xdr:pic>
      <xdr:nvPicPr>
        <xdr:cNvPr id="3" name="Image 2">
          <a:extLst>
            <a:ext uri="{FF2B5EF4-FFF2-40B4-BE49-F238E27FC236}">
              <a16:creationId xmlns:a16="http://schemas.microsoft.com/office/drawing/2014/main" id="{4E21C942-7E6C-4E98-BE62-4C89E78FCC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41" y="289892"/>
          <a:ext cx="6843386" cy="9491870"/>
        </a:xfrm>
        <a:prstGeom prst="rect">
          <a:avLst/>
        </a:prstGeom>
      </xdr:spPr>
    </xdr:pic>
    <xdr:clientData/>
  </xdr:twoCellAnchor>
  <xdr:twoCellAnchor editAs="oneCell">
    <xdr:from>
      <xdr:col>0</xdr:col>
      <xdr:colOff>303144</xdr:colOff>
      <xdr:row>7</xdr:row>
      <xdr:rowOff>61083</xdr:rowOff>
    </xdr:from>
    <xdr:to>
      <xdr:col>2</xdr:col>
      <xdr:colOff>436494</xdr:colOff>
      <xdr:row>10</xdr:row>
      <xdr:rowOff>61084</xdr:rowOff>
    </xdr:to>
    <xdr:pic>
      <xdr:nvPicPr>
        <xdr:cNvPr id="4" name="Image 3" descr="C:\Users\Jean-Sébastien\SkyDrive\FCE\C - Commercial\Notoriété\Logo\Flammang-Conseil\flammang conseil.jpg">
          <a:extLst>
            <a:ext uri="{FF2B5EF4-FFF2-40B4-BE49-F238E27FC236}">
              <a16:creationId xmlns:a16="http://schemas.microsoft.com/office/drawing/2014/main" id="{4A89540F-8A39-4E85-A35A-939ED003E71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3144" y="1336605"/>
          <a:ext cx="1657350" cy="546653"/>
        </a:xfrm>
        <a:prstGeom prst="rect">
          <a:avLst/>
        </a:prstGeom>
        <a:noFill/>
        <a:ln>
          <a:noFill/>
        </a:ln>
      </xdr:spPr>
    </xdr:pic>
    <xdr:clientData/>
  </xdr:twoCellAnchor>
  <xdr:twoCellAnchor>
    <xdr:from>
      <xdr:col>0</xdr:col>
      <xdr:colOff>215762</xdr:colOff>
      <xdr:row>7</xdr:row>
      <xdr:rowOff>182216</xdr:rowOff>
    </xdr:from>
    <xdr:to>
      <xdr:col>3</xdr:col>
      <xdr:colOff>587872</xdr:colOff>
      <xdr:row>17</xdr:row>
      <xdr:rowOff>28573</xdr:rowOff>
    </xdr:to>
    <xdr:sp macro="" textlink="">
      <xdr:nvSpPr>
        <xdr:cNvPr id="5" name="Text Box 4">
          <a:extLst>
            <a:ext uri="{FF2B5EF4-FFF2-40B4-BE49-F238E27FC236}">
              <a16:creationId xmlns:a16="http://schemas.microsoft.com/office/drawing/2014/main" id="{C620561F-55E5-4F8A-BC66-857B1376C5EF}"/>
            </a:ext>
          </a:extLst>
        </xdr:cNvPr>
        <xdr:cNvSpPr txBox="1">
          <a:spLocks noChangeArrowheads="1"/>
        </xdr:cNvSpPr>
      </xdr:nvSpPr>
      <xdr:spPr bwMode="auto">
        <a:xfrm>
          <a:off x="215762" y="1457738"/>
          <a:ext cx="2658110" cy="16685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spAutoFit/>
        </a:bodyPr>
        <a:lstStyle/>
        <a:p>
          <a:pPr algn="just">
            <a:spcAft>
              <a:spcPts val="0"/>
            </a:spcAft>
          </a:pPr>
          <a:endPar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 </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flammang-conseil</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31 rue des Arènes</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01500 AMBERIEU EN BUGEY</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06 41 66 12 89</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u="sng">
              <a:solidFill>
                <a:srgbClr val="0000FF"/>
              </a:solidFill>
              <a:effectLst/>
              <a:latin typeface="Calibri Light" panose="020F0302020204030204" pitchFamily="34" charset="0"/>
              <a:ea typeface="Times New Roman" panose="02020603050405020304" pitchFamily="18" charset="0"/>
              <a:cs typeface="Times New Roman" panose="02020603050405020304" pitchFamily="18" charset="0"/>
            </a:rPr>
            <a:t>jsf@flammang-conseil.fr</a:t>
          </a: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 </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xdr:txBody>
    </xdr:sp>
    <xdr:clientData/>
  </xdr:twoCellAnchor>
  <xdr:twoCellAnchor>
    <xdr:from>
      <xdr:col>4</xdr:col>
      <xdr:colOff>571499</xdr:colOff>
      <xdr:row>21</xdr:row>
      <xdr:rowOff>169793</xdr:rowOff>
    </xdr:from>
    <xdr:to>
      <xdr:col>8</xdr:col>
      <xdr:colOff>467966</xdr:colOff>
      <xdr:row>40</xdr:row>
      <xdr:rowOff>16563</xdr:rowOff>
    </xdr:to>
    <xdr:sp macro="" textlink="">
      <xdr:nvSpPr>
        <xdr:cNvPr id="8" name="Zone de texte 42">
          <a:extLst>
            <a:ext uri="{FF2B5EF4-FFF2-40B4-BE49-F238E27FC236}">
              <a16:creationId xmlns:a16="http://schemas.microsoft.com/office/drawing/2014/main" id="{75215D42-2FBE-4461-A465-E0AD652722BE}"/>
            </a:ext>
          </a:extLst>
        </xdr:cNvPr>
        <xdr:cNvSpPr txBox="1">
          <a:spLocks noChangeArrowheads="1"/>
        </xdr:cNvSpPr>
      </xdr:nvSpPr>
      <xdr:spPr bwMode="auto">
        <a:xfrm>
          <a:off x="3619499" y="3996358"/>
          <a:ext cx="2944467" cy="33089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rot="0" vert="horz" wrap="square" lIns="91440" tIns="45720" rIns="91440" bIns="45720" anchor="t" anchorCtr="0" upright="1">
          <a:noAutofit/>
        </a:bodyPr>
        <a:lstStyle/>
        <a:p>
          <a:pPr algn="l">
            <a:spcAft>
              <a:spcPts val="0"/>
            </a:spcAft>
          </a:pPr>
          <a:r>
            <a:rPr lang="fr-FR" sz="1200" b="1">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CCTP – Lot – CVC PLB</a:t>
          </a:r>
        </a:p>
        <a:p>
          <a:pPr algn="l">
            <a:spcAft>
              <a:spcPts val="0"/>
            </a:spcAft>
          </a:pPr>
          <a:r>
            <a:rPr lang="fr-FR" sz="1200" b="1">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 </a:t>
          </a:r>
        </a:p>
        <a:p>
          <a:pPr algn="l">
            <a:spcAft>
              <a:spcPts val="0"/>
            </a:spcAft>
          </a:pPr>
          <a:r>
            <a:rPr lang="fr-FR" sz="1200" b="1">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 </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Hall Commerciale à </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CURIS-AU-MONT-D’OR</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 </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Lots :</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 Chauffage – Ventilation – Plomberie</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 </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Références :</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Dossier 0720</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Version 1</a:t>
          </a:r>
        </a:p>
        <a:p>
          <a:pPr algn="l">
            <a:spcAft>
              <a:spcPts val="0"/>
            </a:spcAft>
          </a:pPr>
          <a:r>
            <a:rPr lang="fr-FR" sz="1200" b="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Le 15/03/2022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35</xdr:row>
      <xdr:rowOff>14288</xdr:rowOff>
    </xdr:from>
    <xdr:to>
      <xdr:col>6</xdr:col>
      <xdr:colOff>74544</xdr:colOff>
      <xdr:row>39</xdr:row>
      <xdr:rowOff>8283</xdr:rowOff>
    </xdr:to>
    <xdr:sp macro="" textlink="">
      <xdr:nvSpPr>
        <xdr:cNvPr id="3" name="Accolade fermante 2">
          <a:extLst>
            <a:ext uri="{FF2B5EF4-FFF2-40B4-BE49-F238E27FC236}">
              <a16:creationId xmlns:a16="http://schemas.microsoft.com/office/drawing/2014/main" id="{512766B6-C017-4C0F-BDB1-4A6D1E434B21}"/>
            </a:ext>
          </a:extLst>
        </xdr:cNvPr>
        <xdr:cNvSpPr/>
      </xdr:nvSpPr>
      <xdr:spPr>
        <a:xfrm>
          <a:off x="5691188" y="4776788"/>
          <a:ext cx="55494" cy="936970"/>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0</xdr:col>
      <xdr:colOff>739588</xdr:colOff>
      <xdr:row>339</xdr:row>
      <xdr:rowOff>11086</xdr:rowOff>
    </xdr:from>
    <xdr:to>
      <xdr:col>9</xdr:col>
      <xdr:colOff>397810</xdr:colOff>
      <xdr:row>345</xdr:row>
      <xdr:rowOff>126119</xdr:rowOff>
    </xdr:to>
    <xdr:sp macro="" textlink="">
      <xdr:nvSpPr>
        <xdr:cNvPr id="49" name="Rectangle 13">
          <a:extLst>
            <a:ext uri="{FF2B5EF4-FFF2-40B4-BE49-F238E27FC236}">
              <a16:creationId xmlns:a16="http://schemas.microsoft.com/office/drawing/2014/main" id="{C7F3EE15-97C7-49D9-ACD3-572FF61A62BA}"/>
            </a:ext>
          </a:extLst>
        </xdr:cNvPr>
        <xdr:cNvSpPr>
          <a:spLocks noChangeArrowheads="1"/>
        </xdr:cNvSpPr>
      </xdr:nvSpPr>
      <xdr:spPr bwMode="auto">
        <a:xfrm>
          <a:off x="739588" y="61873160"/>
          <a:ext cx="7255810" cy="1493357"/>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editAs="oneCell">
    <xdr:from>
      <xdr:col>0</xdr:col>
      <xdr:colOff>0</xdr:colOff>
      <xdr:row>0</xdr:row>
      <xdr:rowOff>50427</xdr:rowOff>
    </xdr:from>
    <xdr:to>
      <xdr:col>1</xdr:col>
      <xdr:colOff>731186</xdr:colOff>
      <xdr:row>3</xdr:row>
      <xdr:rowOff>27174</xdr:rowOff>
    </xdr:to>
    <xdr:pic>
      <xdr:nvPicPr>
        <xdr:cNvPr id="71" name="Image 70">
          <a:extLst>
            <a:ext uri="{FF2B5EF4-FFF2-40B4-BE49-F238E27FC236}">
              <a16:creationId xmlns:a16="http://schemas.microsoft.com/office/drawing/2014/main" id="{67EF7D38-A2F4-481F-B334-ABCB093847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427"/>
          <a:ext cx="1475043" cy="493818"/>
        </a:xfrm>
        <a:prstGeom prst="rect">
          <a:avLst/>
        </a:prstGeom>
      </xdr:spPr>
    </xdr:pic>
    <xdr:clientData/>
  </xdr:twoCellAnchor>
  <xdr:twoCellAnchor>
    <xdr:from>
      <xdr:col>6</xdr:col>
      <xdr:colOff>5602</xdr:colOff>
      <xdr:row>46</xdr:row>
      <xdr:rowOff>1</xdr:rowOff>
    </xdr:from>
    <xdr:to>
      <xdr:col>6</xdr:col>
      <xdr:colOff>72838</xdr:colOff>
      <xdr:row>47</xdr:row>
      <xdr:rowOff>156883</xdr:rowOff>
    </xdr:to>
    <xdr:sp macro="" textlink="">
      <xdr:nvSpPr>
        <xdr:cNvPr id="11" name="Accolade fermante 10">
          <a:extLst>
            <a:ext uri="{FF2B5EF4-FFF2-40B4-BE49-F238E27FC236}">
              <a16:creationId xmlns:a16="http://schemas.microsoft.com/office/drawing/2014/main" id="{D22EF630-EE03-42D8-8B10-B5A4C63607E2}"/>
            </a:ext>
          </a:extLst>
        </xdr:cNvPr>
        <xdr:cNvSpPr/>
      </xdr:nvSpPr>
      <xdr:spPr>
        <a:xfrm>
          <a:off x="5681382" y="6824383"/>
          <a:ext cx="67236" cy="330574"/>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6</xdr:col>
      <xdr:colOff>0</xdr:colOff>
      <xdr:row>80</xdr:row>
      <xdr:rowOff>1</xdr:rowOff>
    </xdr:from>
    <xdr:to>
      <xdr:col>6</xdr:col>
      <xdr:colOff>50426</xdr:colOff>
      <xdr:row>81</xdr:row>
      <xdr:rowOff>162486</xdr:rowOff>
    </xdr:to>
    <xdr:sp macro="" textlink="">
      <xdr:nvSpPr>
        <xdr:cNvPr id="12" name="Accolade fermante 11">
          <a:extLst>
            <a:ext uri="{FF2B5EF4-FFF2-40B4-BE49-F238E27FC236}">
              <a16:creationId xmlns:a16="http://schemas.microsoft.com/office/drawing/2014/main" id="{387D39CD-F088-41A7-AB19-36606AD33515}"/>
            </a:ext>
          </a:extLst>
        </xdr:cNvPr>
        <xdr:cNvSpPr/>
      </xdr:nvSpPr>
      <xdr:spPr>
        <a:xfrm>
          <a:off x="5675780" y="12701869"/>
          <a:ext cx="50426" cy="336176"/>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5</xdr:col>
      <xdr:colOff>1064559</xdr:colOff>
      <xdr:row>111</xdr:row>
      <xdr:rowOff>0</xdr:rowOff>
    </xdr:from>
    <xdr:to>
      <xdr:col>6</xdr:col>
      <xdr:colOff>72838</xdr:colOff>
      <xdr:row>112</xdr:row>
      <xdr:rowOff>156882</xdr:rowOff>
    </xdr:to>
    <xdr:sp macro="" textlink="">
      <xdr:nvSpPr>
        <xdr:cNvPr id="13" name="Accolade fermante 12">
          <a:extLst>
            <a:ext uri="{FF2B5EF4-FFF2-40B4-BE49-F238E27FC236}">
              <a16:creationId xmlns:a16="http://schemas.microsoft.com/office/drawing/2014/main" id="{8F57CAA8-3909-4ADF-A90D-4DE1FF6B95DB}"/>
            </a:ext>
          </a:extLst>
        </xdr:cNvPr>
        <xdr:cNvSpPr/>
      </xdr:nvSpPr>
      <xdr:spPr>
        <a:xfrm>
          <a:off x="5658971" y="16147676"/>
          <a:ext cx="89647" cy="336177"/>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editAs="oneCell">
    <xdr:from>
      <xdr:col>0</xdr:col>
      <xdr:colOff>0</xdr:colOff>
      <xdr:row>0</xdr:row>
      <xdr:rowOff>50427</xdr:rowOff>
    </xdr:from>
    <xdr:to>
      <xdr:col>1</xdr:col>
      <xdr:colOff>726516</xdr:colOff>
      <xdr:row>3</xdr:row>
      <xdr:rowOff>22412</xdr:rowOff>
    </xdr:to>
    <xdr:pic>
      <xdr:nvPicPr>
        <xdr:cNvPr id="19" name="Image 18">
          <a:extLst>
            <a:ext uri="{FF2B5EF4-FFF2-40B4-BE49-F238E27FC236}">
              <a16:creationId xmlns:a16="http://schemas.microsoft.com/office/drawing/2014/main" id="{D9135143-A89E-4457-AD4E-1CCBD54DC15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50427"/>
          <a:ext cx="1488516" cy="489697"/>
        </a:xfrm>
        <a:prstGeom prst="rect">
          <a:avLst/>
        </a:prstGeom>
      </xdr:spPr>
    </xdr:pic>
    <xdr:clientData/>
  </xdr:twoCellAnchor>
  <xdr:twoCellAnchor>
    <xdr:from>
      <xdr:col>6</xdr:col>
      <xdr:colOff>55133</xdr:colOff>
      <xdr:row>202</xdr:row>
      <xdr:rowOff>16808</xdr:rowOff>
    </xdr:from>
    <xdr:to>
      <xdr:col>6</xdr:col>
      <xdr:colOff>100852</xdr:colOff>
      <xdr:row>213</xdr:row>
      <xdr:rowOff>134469</xdr:rowOff>
    </xdr:to>
    <xdr:sp macro="" textlink="">
      <xdr:nvSpPr>
        <xdr:cNvPr id="24" name="Accolade fermante 23">
          <a:extLst>
            <a:ext uri="{FF2B5EF4-FFF2-40B4-BE49-F238E27FC236}">
              <a16:creationId xmlns:a16="http://schemas.microsoft.com/office/drawing/2014/main" id="{D94E5FC3-5DC1-456C-A7B3-A8F5B5168531}"/>
            </a:ext>
          </a:extLst>
        </xdr:cNvPr>
        <xdr:cNvSpPr/>
      </xdr:nvSpPr>
      <xdr:spPr>
        <a:xfrm>
          <a:off x="5730913" y="32497059"/>
          <a:ext cx="45719" cy="1680881"/>
        </a:xfrm>
        <a:prstGeom prst="rightBrace">
          <a:avLst>
            <a:gd name="adj1" fmla="val 8333"/>
            <a:gd name="adj2" fmla="val 48505"/>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6</xdr:col>
      <xdr:colOff>55133</xdr:colOff>
      <xdr:row>220</xdr:row>
      <xdr:rowOff>16808</xdr:rowOff>
    </xdr:from>
    <xdr:to>
      <xdr:col>6</xdr:col>
      <xdr:colOff>100852</xdr:colOff>
      <xdr:row>231</xdr:row>
      <xdr:rowOff>134469</xdr:rowOff>
    </xdr:to>
    <xdr:sp macro="" textlink="">
      <xdr:nvSpPr>
        <xdr:cNvPr id="25" name="Accolade fermante 24">
          <a:extLst>
            <a:ext uri="{FF2B5EF4-FFF2-40B4-BE49-F238E27FC236}">
              <a16:creationId xmlns:a16="http://schemas.microsoft.com/office/drawing/2014/main" id="{15D5D314-1F88-4C17-B90A-FC27BBE87FFF}"/>
            </a:ext>
          </a:extLst>
        </xdr:cNvPr>
        <xdr:cNvSpPr/>
      </xdr:nvSpPr>
      <xdr:spPr>
        <a:xfrm>
          <a:off x="5730913" y="21554514"/>
          <a:ext cx="45719" cy="2028264"/>
        </a:xfrm>
        <a:prstGeom prst="rightBrace">
          <a:avLst>
            <a:gd name="adj1" fmla="val 8333"/>
            <a:gd name="adj2" fmla="val 48505"/>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9</xdr:col>
      <xdr:colOff>1064559</xdr:colOff>
      <xdr:row>111</xdr:row>
      <xdr:rowOff>0</xdr:rowOff>
    </xdr:from>
    <xdr:to>
      <xdr:col>10</xdr:col>
      <xdr:colOff>0</xdr:colOff>
      <xdr:row>112</xdr:row>
      <xdr:rowOff>156882</xdr:rowOff>
    </xdr:to>
    <xdr:sp macro="" textlink="">
      <xdr:nvSpPr>
        <xdr:cNvPr id="30" name="Accolade fermante 29">
          <a:extLst>
            <a:ext uri="{FF2B5EF4-FFF2-40B4-BE49-F238E27FC236}">
              <a16:creationId xmlns:a16="http://schemas.microsoft.com/office/drawing/2014/main" id="{06DAF615-9FE2-4B43-815F-B97A174DB58D}"/>
            </a:ext>
          </a:extLst>
        </xdr:cNvPr>
        <xdr:cNvSpPr/>
      </xdr:nvSpPr>
      <xdr:spPr>
        <a:xfrm>
          <a:off x="5658971" y="19851221"/>
          <a:ext cx="89647" cy="330573"/>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10</xdr:col>
      <xdr:colOff>0</xdr:colOff>
      <xdr:row>111</xdr:row>
      <xdr:rowOff>0</xdr:rowOff>
    </xdr:from>
    <xdr:to>
      <xdr:col>10</xdr:col>
      <xdr:colOff>72838</xdr:colOff>
      <xdr:row>112</xdr:row>
      <xdr:rowOff>156882</xdr:rowOff>
    </xdr:to>
    <xdr:sp macro="" textlink="">
      <xdr:nvSpPr>
        <xdr:cNvPr id="79" name="Accolade fermante 78">
          <a:extLst>
            <a:ext uri="{FF2B5EF4-FFF2-40B4-BE49-F238E27FC236}">
              <a16:creationId xmlns:a16="http://schemas.microsoft.com/office/drawing/2014/main" id="{6B25E407-0A72-4104-868D-A384E7D7B70F}"/>
            </a:ext>
          </a:extLst>
        </xdr:cNvPr>
        <xdr:cNvSpPr/>
      </xdr:nvSpPr>
      <xdr:spPr>
        <a:xfrm>
          <a:off x="20692863" y="19471821"/>
          <a:ext cx="90046" cy="326972"/>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AC348-41BB-44EB-8E53-60DC1985C52E}">
  <dimension ref="J59:J243"/>
  <sheetViews>
    <sheetView view="pageBreakPreview" topLeftCell="A23" zoomScale="115" zoomScaleNormal="100" zoomScaleSheetLayoutView="115" workbookViewId="0">
      <selection activeCell="J41" sqref="J24:J41"/>
    </sheetView>
  </sheetViews>
  <sheetFormatPr baseColWidth="10" defaultRowHeight="14.5" x14ac:dyDescent="0.35"/>
  <cols>
    <col min="10" max="10" width="6.453125" customWidth="1"/>
  </cols>
  <sheetData>
    <row r="59" spans="10:10" x14ac:dyDescent="0.35">
      <c r="J59">
        <f>SUBTOTAL(9,J47:J58)</f>
        <v>0</v>
      </c>
    </row>
    <row r="73" spans="10:10" x14ac:dyDescent="0.35">
      <c r="J73">
        <f>SUBTOTAL(9,J65:J72)</f>
        <v>0</v>
      </c>
    </row>
    <row r="75" spans="10:10" x14ac:dyDescent="0.35">
      <c r="J75">
        <f>SUBTOTAL(9,J46:J74)</f>
        <v>0</v>
      </c>
    </row>
    <row r="92" spans="10:10" x14ac:dyDescent="0.35">
      <c r="J92">
        <f>SUBTOTAL(9,J79:J91)</f>
        <v>0</v>
      </c>
    </row>
    <row r="104" spans="10:10" x14ac:dyDescent="0.35">
      <c r="J104">
        <f>SUBTOTAL(9,J96:J103)</f>
        <v>0</v>
      </c>
    </row>
    <row r="131" spans="10:10" x14ac:dyDescent="0.35">
      <c r="J131">
        <f>SUBTOTAL(9,J117:J130)</f>
        <v>0</v>
      </c>
    </row>
    <row r="147" spans="10:10" x14ac:dyDescent="0.35">
      <c r="J147">
        <f>SUBTOTAL(9,J135:J146)</f>
        <v>0</v>
      </c>
    </row>
    <row r="159" spans="10:10" x14ac:dyDescent="0.35">
      <c r="J159">
        <f>SUBTOTAL(9,J151:J158)</f>
        <v>0</v>
      </c>
    </row>
    <row r="171" spans="10:10" x14ac:dyDescent="0.35">
      <c r="J171">
        <f>SUBTOTAL(9,J163:J170)</f>
        <v>0</v>
      </c>
    </row>
    <row r="173" spans="10:10" x14ac:dyDescent="0.35">
      <c r="J173">
        <f>SUBTOTAL(9,J116:J171)</f>
        <v>0</v>
      </c>
    </row>
    <row r="191" spans="10:10" x14ac:dyDescent="0.35">
      <c r="J191">
        <f>SUBTOTAL(9,J180:J190)</f>
        <v>0</v>
      </c>
    </row>
    <row r="208" spans="10:10" x14ac:dyDescent="0.35">
      <c r="J208">
        <f>SUBTOTAL(9,J195:J207)</f>
        <v>0</v>
      </c>
    </row>
    <row r="217" spans="10:10" x14ac:dyDescent="0.35">
      <c r="J217">
        <f>SUBTOTAL(9,J212:J216)</f>
        <v>0</v>
      </c>
    </row>
    <row r="229" spans="10:10" x14ac:dyDescent="0.35">
      <c r="J229">
        <f>SUBTOTAL(9,J221:J228)</f>
        <v>0</v>
      </c>
    </row>
    <row r="231" spans="10:10" x14ac:dyDescent="0.35">
      <c r="J231">
        <f>SUBTOTAL(9,J179:J229)</f>
        <v>0</v>
      </c>
    </row>
    <row r="237" spans="10:10" x14ac:dyDescent="0.35">
      <c r="J237">
        <f>H237*I237</f>
        <v>0</v>
      </c>
    </row>
    <row r="243" spans="10:10" x14ac:dyDescent="0.35">
      <c r="J243">
        <f>SUBTOTAL(9,J235:J242)</f>
        <v>0</v>
      </c>
    </row>
  </sheetData>
  <pageMargins left="0.23622047244094491" right="0.23622047244094491" top="0.19685039370078741" bottom="0.19685039370078741"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6"/>
  <sheetViews>
    <sheetView tabSelected="1" zoomScale="70" zoomScaleNormal="70" zoomScaleSheetLayoutView="85" zoomScalePageLayoutView="70" workbookViewId="0">
      <pane xSplit="6" ySplit="5" topLeftCell="G6" activePane="bottomRight" state="frozen"/>
      <selection pane="topRight" activeCell="G1" sqref="G1"/>
      <selection pane="bottomLeft" activeCell="A6" sqref="A6"/>
      <selection pane="bottomRight" activeCell="A4" sqref="A4:J4"/>
    </sheetView>
  </sheetViews>
  <sheetFormatPr baseColWidth="10" defaultColWidth="10.6328125" defaultRowHeight="13.5" customHeight="1" x14ac:dyDescent="0.35"/>
  <cols>
    <col min="1" max="2" width="10.6328125" style="10"/>
    <col min="3" max="3" width="13.6328125" style="10" customWidth="1"/>
    <col min="4" max="4" width="14.81640625" style="10" customWidth="1"/>
    <col min="5" max="5" width="14.36328125" style="10" customWidth="1"/>
    <col min="6" max="6" width="15.08984375" style="10" customWidth="1"/>
    <col min="7" max="7" width="7.81640625" style="10" customWidth="1"/>
    <col min="8" max="8" width="8.36328125" style="10" customWidth="1"/>
    <col min="9" max="9" width="10.6328125" style="10"/>
    <col min="10" max="10" width="15.08984375" style="10" bestFit="1" customWidth="1"/>
    <col min="11" max="16384" width="10.6328125" style="10"/>
  </cols>
  <sheetData>
    <row r="1" spans="1:10" s="9" customFormat="1" ht="13.5" customHeight="1" x14ac:dyDescent="0.4">
      <c r="A1" s="18"/>
      <c r="B1" s="18"/>
      <c r="C1" s="18"/>
      <c r="D1" s="18"/>
      <c r="E1" s="18"/>
      <c r="F1" s="18"/>
      <c r="G1" s="19" t="s">
        <v>0</v>
      </c>
      <c r="H1" s="19" t="s">
        <v>1</v>
      </c>
      <c r="I1" s="19" t="s">
        <v>2</v>
      </c>
      <c r="J1" s="19" t="s">
        <v>3</v>
      </c>
    </row>
    <row r="2" spans="1:10" s="9" customFormat="1" ht="13.5" customHeight="1" x14ac:dyDescent="0.45">
      <c r="A2" s="18"/>
      <c r="B2" s="18"/>
      <c r="C2" s="264" t="s">
        <v>200</v>
      </c>
      <c r="D2" s="264"/>
      <c r="E2" s="264"/>
      <c r="F2" s="265"/>
      <c r="G2" s="19">
        <v>9</v>
      </c>
      <c r="H2" s="19" t="s">
        <v>4</v>
      </c>
      <c r="I2" s="19">
        <v>1</v>
      </c>
      <c r="J2" s="20">
        <v>44635</v>
      </c>
    </row>
    <row r="3" spans="1:10" s="9" customFormat="1" ht="13.5" customHeight="1" x14ac:dyDescent="0.45">
      <c r="A3" s="18"/>
      <c r="B3" s="18"/>
      <c r="C3" s="270" t="s">
        <v>201</v>
      </c>
      <c r="D3" s="270"/>
      <c r="E3" s="270"/>
      <c r="F3" s="270"/>
      <c r="G3" s="18"/>
      <c r="H3" s="18"/>
      <c r="I3" s="18"/>
      <c r="J3" s="18"/>
    </row>
    <row r="4" spans="1:10" s="8" customFormat="1" ht="19.25" customHeight="1" x14ac:dyDescent="0.35">
      <c r="A4" s="275" t="s">
        <v>9</v>
      </c>
      <c r="B4" s="275"/>
      <c r="C4" s="275"/>
      <c r="D4" s="275"/>
      <c r="E4" s="275"/>
      <c r="F4" s="275"/>
      <c r="G4" s="275"/>
      <c r="H4" s="275"/>
      <c r="I4" s="275"/>
      <c r="J4" s="275"/>
    </row>
    <row r="5" spans="1:10" s="8" customFormat="1" ht="26.4" customHeight="1" x14ac:dyDescent="0.35">
      <c r="A5" s="22" t="s">
        <v>64</v>
      </c>
      <c r="B5" s="271" t="s">
        <v>5</v>
      </c>
      <c r="C5" s="271"/>
      <c r="D5" s="271"/>
      <c r="E5" s="271"/>
      <c r="F5" s="271"/>
      <c r="G5" s="23" t="s">
        <v>6</v>
      </c>
      <c r="H5" s="24" t="s">
        <v>10</v>
      </c>
      <c r="I5" s="23" t="s">
        <v>7</v>
      </c>
      <c r="J5" s="23" t="s">
        <v>8</v>
      </c>
    </row>
    <row r="7" spans="1:10" s="26" customFormat="1" ht="13.5" customHeight="1" x14ac:dyDescent="0.35">
      <c r="A7" s="25" t="s">
        <v>77</v>
      </c>
      <c r="B7" s="25"/>
      <c r="C7" s="25"/>
      <c r="D7" s="25"/>
      <c r="E7" s="25"/>
      <c r="F7" s="25"/>
      <c r="G7" s="25"/>
      <c r="H7" s="25"/>
      <c r="I7" s="25"/>
      <c r="J7" s="25"/>
    </row>
    <row r="8" spans="1:10" s="21" customFormat="1" ht="13.5" customHeight="1" x14ac:dyDescent="0.4"/>
    <row r="9" spans="1:10" s="28" customFormat="1" ht="13.5" customHeight="1" x14ac:dyDescent="0.4">
      <c r="A9" s="172" t="s">
        <v>78</v>
      </c>
      <c r="B9" s="173"/>
      <c r="C9" s="174"/>
      <c r="D9" s="174"/>
      <c r="E9" s="174"/>
      <c r="F9" s="175"/>
      <c r="G9" s="176"/>
      <c r="H9" s="177"/>
      <c r="I9" s="176"/>
      <c r="J9" s="78"/>
    </row>
    <row r="10" spans="1:10" s="28" customFormat="1" ht="13.5" customHeight="1" x14ac:dyDescent="0.4">
      <c r="A10" s="34" t="s">
        <v>11</v>
      </c>
      <c r="B10" s="99" t="s">
        <v>79</v>
      </c>
      <c r="C10" s="156"/>
      <c r="D10" s="156"/>
      <c r="E10" s="156"/>
      <c r="F10" s="30"/>
      <c r="G10" s="31" t="s">
        <v>13</v>
      </c>
      <c r="H10" s="32">
        <v>1</v>
      </c>
      <c r="I10" s="178"/>
      <c r="J10" s="33">
        <f>$H10*I10</f>
        <v>0</v>
      </c>
    </row>
    <row r="11" spans="1:10" s="21" customFormat="1" ht="13.5" customHeight="1" x14ac:dyDescent="0.4">
      <c r="A11" s="34" t="s">
        <v>11</v>
      </c>
      <c r="B11" s="155" t="s">
        <v>84</v>
      </c>
      <c r="C11" s="156"/>
      <c r="D11" s="156"/>
      <c r="E11" s="156"/>
      <c r="F11" s="30"/>
      <c r="G11" s="31" t="s">
        <v>13</v>
      </c>
      <c r="H11" s="32">
        <v>1</v>
      </c>
      <c r="I11" s="178"/>
      <c r="J11" s="33">
        <f t="shared" ref="J11:J14" si="0">$H11*I11</f>
        <v>0</v>
      </c>
    </row>
    <row r="12" spans="1:10" s="21" customFormat="1" ht="13.5" customHeight="1" x14ac:dyDescent="0.4">
      <c r="A12" s="34" t="s">
        <v>11</v>
      </c>
      <c r="B12" s="155" t="s">
        <v>80</v>
      </c>
      <c r="C12" s="156"/>
      <c r="D12" s="156"/>
      <c r="E12" s="156"/>
      <c r="F12" s="30"/>
      <c r="G12" s="31" t="s">
        <v>13</v>
      </c>
      <c r="H12" s="32">
        <v>1</v>
      </c>
      <c r="I12" s="178"/>
      <c r="J12" s="33">
        <f t="shared" si="0"/>
        <v>0</v>
      </c>
    </row>
    <row r="13" spans="1:10" s="21" customFormat="1" ht="13.5" customHeight="1" x14ac:dyDescent="0.4">
      <c r="A13" s="34" t="s">
        <v>11</v>
      </c>
      <c r="B13" s="155" t="s">
        <v>81</v>
      </c>
      <c r="C13" s="156"/>
      <c r="D13" s="156"/>
      <c r="E13" s="156"/>
      <c r="F13" s="30"/>
      <c r="G13" s="31" t="s">
        <v>13</v>
      </c>
      <c r="H13" s="32">
        <v>1</v>
      </c>
      <c r="I13" s="178"/>
      <c r="J13" s="33">
        <f t="shared" si="0"/>
        <v>0</v>
      </c>
    </row>
    <row r="14" spans="1:10" s="21" customFormat="1" ht="13.5" customHeight="1" x14ac:dyDescent="0.4">
      <c r="A14" s="157" t="s">
        <v>11</v>
      </c>
      <c r="B14" s="179" t="s">
        <v>82</v>
      </c>
      <c r="C14" s="159"/>
      <c r="D14" s="159"/>
      <c r="E14" s="159"/>
      <c r="F14" s="160"/>
      <c r="G14" s="161" t="s">
        <v>13</v>
      </c>
      <c r="H14" s="162">
        <v>1</v>
      </c>
      <c r="I14" s="180"/>
      <c r="J14" s="33">
        <f t="shared" si="0"/>
        <v>0</v>
      </c>
    </row>
    <row r="15" spans="1:10" s="21" customFormat="1" ht="13.5" customHeight="1" x14ac:dyDescent="0.4"/>
    <row r="16" spans="1:10" s="39" customFormat="1" ht="13.5" customHeight="1" x14ac:dyDescent="0.35">
      <c r="A16" s="36" t="s">
        <v>16</v>
      </c>
      <c r="B16" s="37" t="str">
        <f>A7</f>
        <v>A. GENERALITE</v>
      </c>
      <c r="C16" s="37"/>
      <c r="D16" s="37"/>
      <c r="E16" s="37"/>
      <c r="F16" s="37"/>
      <c r="G16" s="38"/>
      <c r="H16" s="38"/>
      <c r="I16" s="260">
        <f>SUBTOTAL(9,J10:J14)</f>
        <v>0</v>
      </c>
      <c r="J16" s="260"/>
    </row>
    <row r="17" spans="1:10" s="21" customFormat="1" ht="13.5" customHeight="1" x14ac:dyDescent="0.4"/>
    <row r="18" spans="1:10" s="26" customFormat="1" ht="13.5" customHeight="1" x14ac:dyDescent="0.35">
      <c r="A18" s="25" t="s">
        <v>115</v>
      </c>
      <c r="B18" s="25"/>
      <c r="C18" s="25"/>
      <c r="D18" s="25"/>
      <c r="E18" s="25"/>
      <c r="F18" s="25"/>
      <c r="G18" s="25"/>
      <c r="H18" s="25"/>
      <c r="I18" s="25"/>
      <c r="J18" s="25"/>
    </row>
    <row r="19" spans="1:10" s="21" customFormat="1" ht="14" x14ac:dyDescent="0.4">
      <c r="A19" s="86"/>
      <c r="B19" s="86"/>
      <c r="C19" s="86"/>
      <c r="D19" s="86"/>
      <c r="E19" s="86"/>
      <c r="F19" s="86"/>
      <c r="G19" s="86"/>
      <c r="H19" s="86"/>
      <c r="I19" s="86"/>
      <c r="J19" s="86"/>
    </row>
    <row r="20" spans="1:10" s="150" customFormat="1" ht="13.5" customHeight="1" x14ac:dyDescent="0.35">
      <c r="A20" s="167" t="s">
        <v>116</v>
      </c>
      <c r="B20" s="168" t="s">
        <v>117</v>
      </c>
      <c r="C20" s="169"/>
      <c r="D20" s="168"/>
      <c r="E20" s="168"/>
      <c r="F20" s="170"/>
      <c r="G20" s="51"/>
      <c r="H20" s="51"/>
      <c r="I20" s="51"/>
      <c r="J20" s="52"/>
    </row>
    <row r="21" spans="1:10" s="28" customFormat="1" ht="15.5" x14ac:dyDescent="0.4">
      <c r="A21" s="151"/>
      <c r="B21" s="152"/>
      <c r="C21" s="153"/>
      <c r="D21" s="153"/>
      <c r="E21" s="153"/>
      <c r="F21" s="154"/>
      <c r="G21" s="41"/>
      <c r="H21" s="42"/>
      <c r="I21" s="43"/>
      <c r="J21" s="67"/>
    </row>
    <row r="22" spans="1:10" s="28" customFormat="1" ht="13.5" customHeight="1" x14ac:dyDescent="0.4">
      <c r="A22" s="27" t="s">
        <v>118</v>
      </c>
      <c r="B22" s="155"/>
      <c r="C22" s="156"/>
      <c r="D22" s="156"/>
      <c r="E22" s="156"/>
      <c r="F22" s="163"/>
      <c r="G22" s="31"/>
      <c r="H22" s="32"/>
      <c r="I22" s="31"/>
      <c r="J22" s="33"/>
    </row>
    <row r="23" spans="1:10" s="21" customFormat="1" ht="13.5" customHeight="1" x14ac:dyDescent="0.4">
      <c r="A23" s="157" t="s">
        <v>11</v>
      </c>
      <c r="B23" s="158" t="s">
        <v>119</v>
      </c>
      <c r="C23" s="159"/>
      <c r="D23" s="159"/>
      <c r="E23" s="159"/>
      <c r="F23" s="171"/>
      <c r="G23" s="161" t="s">
        <v>120</v>
      </c>
      <c r="H23" s="162">
        <v>1</v>
      </c>
      <c r="I23" s="161"/>
      <c r="J23" s="33">
        <f t="shared" ref="J23" si="1">$H23*I23</f>
        <v>0</v>
      </c>
    </row>
    <row r="24" spans="1:10" s="21" customFormat="1" ht="13.5" customHeight="1" x14ac:dyDescent="0.4">
      <c r="A24" s="164"/>
      <c r="B24" s="99"/>
      <c r="C24" s="156"/>
      <c r="D24" s="156"/>
      <c r="E24" s="156"/>
      <c r="F24" s="163"/>
      <c r="G24" s="31"/>
      <c r="H24" s="32"/>
      <c r="I24" s="31"/>
      <c r="J24" s="35"/>
    </row>
    <row r="25" spans="1:10" s="39" customFormat="1" ht="13.5" customHeight="1" x14ac:dyDescent="0.35">
      <c r="A25" s="165" t="s">
        <v>16</v>
      </c>
      <c r="B25" s="166" t="str">
        <f>A18</f>
        <v>B. LIMITE DE PRESTATION</v>
      </c>
      <c r="C25" s="166"/>
      <c r="D25" s="166"/>
      <c r="E25" s="166"/>
      <c r="F25" s="166"/>
      <c r="G25" s="38"/>
      <c r="H25" s="38"/>
      <c r="I25" s="260">
        <f>SUBTOTAL(9,J22:J24)</f>
        <v>0</v>
      </c>
      <c r="J25" s="260"/>
    </row>
    <row r="26" spans="1:10" s="21" customFormat="1" ht="14" x14ac:dyDescent="0.4"/>
    <row r="27" spans="1:10" s="11" customFormat="1" ht="13.5" customHeight="1" x14ac:dyDescent="0.35">
      <c r="A27" s="85" t="s">
        <v>71</v>
      </c>
      <c r="B27" s="85"/>
      <c r="C27" s="85"/>
      <c r="D27" s="85"/>
      <c r="E27" s="85"/>
      <c r="F27" s="85"/>
      <c r="G27" s="85"/>
      <c r="H27" s="85"/>
      <c r="I27" s="85"/>
      <c r="J27" s="85"/>
    </row>
    <row r="28" spans="1:10" ht="13.5" customHeight="1" x14ac:dyDescent="0.4">
      <c r="A28" s="86"/>
      <c r="B28" s="86"/>
      <c r="C28" s="86"/>
      <c r="D28" s="86"/>
      <c r="E28" s="86"/>
      <c r="F28" s="86"/>
      <c r="G28" s="86"/>
      <c r="H28" s="86"/>
      <c r="I28" s="86"/>
      <c r="J28" s="86"/>
    </row>
    <row r="29" spans="1:10" s="150" customFormat="1" ht="13.5" customHeight="1" x14ac:dyDescent="0.35">
      <c r="A29" s="190" t="s">
        <v>139</v>
      </c>
      <c r="B29" s="191" t="s">
        <v>140</v>
      </c>
      <c r="C29" s="191"/>
      <c r="D29" s="191"/>
      <c r="E29" s="191"/>
      <c r="F29" s="191"/>
      <c r="G29" s="40"/>
      <c r="H29" s="40"/>
      <c r="I29" s="192"/>
      <c r="J29" s="40"/>
    </row>
    <row r="30" spans="1:10" s="21" customFormat="1" ht="13.5" customHeight="1" x14ac:dyDescent="0.4">
      <c r="A30" s="28"/>
      <c r="B30" s="28"/>
      <c r="C30" s="29"/>
      <c r="D30" s="29"/>
      <c r="E30" s="29"/>
      <c r="F30" s="193"/>
      <c r="G30" s="35"/>
      <c r="H30" s="53"/>
      <c r="I30" s="194"/>
      <c r="J30" s="35"/>
    </row>
    <row r="31" spans="1:10" s="12" customFormat="1" ht="13.5" customHeight="1" x14ac:dyDescent="0.35">
      <c r="A31" s="87" t="s">
        <v>19</v>
      </c>
      <c r="B31" s="88" t="s">
        <v>28</v>
      </c>
      <c r="C31" s="89"/>
      <c r="D31" s="89"/>
      <c r="E31" s="89"/>
      <c r="F31" s="90"/>
      <c r="G31" s="51"/>
      <c r="H31" s="51"/>
      <c r="I31" s="51"/>
      <c r="J31" s="52"/>
    </row>
    <row r="32" spans="1:10" s="8" customFormat="1" ht="13.5" customHeight="1" x14ac:dyDescent="0.4">
      <c r="A32" s="91"/>
      <c r="B32" s="92"/>
      <c r="C32" s="93"/>
      <c r="D32" s="93"/>
      <c r="E32" s="93"/>
      <c r="F32" s="94"/>
      <c r="G32" s="35"/>
      <c r="H32" s="53"/>
      <c r="I32" s="35"/>
      <c r="J32" s="33"/>
    </row>
    <row r="33" spans="1:10" s="13" customFormat="1" ht="13.5" customHeight="1" x14ac:dyDescent="0.4">
      <c r="A33" s="95" t="s">
        <v>20</v>
      </c>
      <c r="B33" s="96" t="s">
        <v>21</v>
      </c>
      <c r="C33" s="97"/>
      <c r="D33" s="93"/>
      <c r="E33" s="93"/>
      <c r="F33" s="94"/>
      <c r="G33" s="31"/>
      <c r="H33" s="32"/>
      <c r="I33" s="31"/>
      <c r="J33" s="62"/>
    </row>
    <row r="34" spans="1:10" s="8" customFormat="1" ht="13.5" customHeight="1" x14ac:dyDescent="0.4">
      <c r="A34" s="55"/>
      <c r="B34" s="98"/>
      <c r="C34" s="99"/>
      <c r="D34" s="100"/>
      <c r="E34" s="56"/>
      <c r="F34" s="57"/>
      <c r="G34" s="58"/>
      <c r="H34" s="59"/>
      <c r="I34" s="58"/>
      <c r="J34" s="60"/>
    </row>
    <row r="35" spans="1:10" s="13" customFormat="1" ht="13.5" customHeight="1" x14ac:dyDescent="0.4">
      <c r="A35" s="27" t="s">
        <v>122</v>
      </c>
      <c r="B35" s="92"/>
      <c r="C35" s="93"/>
      <c r="D35" s="93"/>
      <c r="E35" s="93"/>
      <c r="F35" s="94"/>
      <c r="G35" s="31"/>
      <c r="H35" s="32"/>
      <c r="I35" s="31"/>
      <c r="J35" s="33"/>
    </row>
    <row r="36" spans="1:10" s="13" customFormat="1" ht="13.5" customHeight="1" x14ac:dyDescent="0.4">
      <c r="A36" s="102" t="s">
        <v>11</v>
      </c>
      <c r="B36" s="99" t="s">
        <v>22</v>
      </c>
      <c r="C36" s="93"/>
      <c r="D36" s="93"/>
      <c r="E36" s="93"/>
      <c r="F36" s="94"/>
      <c r="G36" s="31"/>
      <c r="H36" s="32"/>
      <c r="I36" s="31"/>
      <c r="J36" s="33"/>
    </row>
    <row r="37" spans="1:10" s="8" customFormat="1" ht="13.5" customHeight="1" x14ac:dyDescent="0.4">
      <c r="A37" s="102" t="s">
        <v>11</v>
      </c>
      <c r="B37" s="92" t="s">
        <v>23</v>
      </c>
      <c r="C37" s="93"/>
      <c r="D37" s="93"/>
      <c r="E37" s="93"/>
      <c r="F37" s="94"/>
      <c r="G37" s="31" t="s">
        <v>13</v>
      </c>
      <c r="H37" s="32">
        <v>1</v>
      </c>
      <c r="I37" s="31"/>
      <c r="J37" s="33">
        <f t="shared" ref="J37" si="2">$H37*I37</f>
        <v>0</v>
      </c>
    </row>
    <row r="38" spans="1:10" s="8" customFormat="1" ht="13.5" customHeight="1" x14ac:dyDescent="0.4">
      <c r="A38" s="102" t="s">
        <v>11</v>
      </c>
      <c r="B38" s="92" t="s">
        <v>24</v>
      </c>
      <c r="C38" s="93"/>
      <c r="D38" s="93"/>
      <c r="E38" s="93"/>
      <c r="F38" s="94"/>
      <c r="G38" s="31"/>
      <c r="H38" s="32"/>
      <c r="I38" s="31"/>
      <c r="J38" s="33"/>
    </row>
    <row r="39" spans="1:10" s="8" customFormat="1" ht="13.5" customHeight="1" x14ac:dyDescent="0.4">
      <c r="A39" s="102" t="s">
        <v>11</v>
      </c>
      <c r="B39" s="92" t="s">
        <v>66</v>
      </c>
      <c r="C39" s="93"/>
      <c r="D39" s="93"/>
      <c r="E39" s="93"/>
      <c r="F39" s="94"/>
      <c r="G39" s="35"/>
      <c r="H39" s="53"/>
      <c r="I39" s="35"/>
      <c r="J39" s="33"/>
    </row>
    <row r="40" spans="1:10" s="13" customFormat="1" ht="13.5" customHeight="1" x14ac:dyDescent="0.35">
      <c r="A40" s="103"/>
      <c r="B40" s="104"/>
      <c r="C40" s="93"/>
      <c r="D40" s="93"/>
      <c r="E40" s="93"/>
      <c r="F40" s="94"/>
      <c r="G40" s="31"/>
      <c r="H40" s="32"/>
      <c r="I40" s="45"/>
      <c r="J40" s="46"/>
    </row>
    <row r="41" spans="1:10" s="14" customFormat="1" ht="13.5" customHeight="1" x14ac:dyDescent="0.3">
      <c r="A41" s="105"/>
      <c r="B41" s="106" t="s">
        <v>14</v>
      </c>
      <c r="C41" s="107" t="str">
        <f>+A33</f>
        <v>C.1.1.2</v>
      </c>
      <c r="D41" s="107"/>
      <c r="E41" s="107"/>
      <c r="F41" s="108"/>
      <c r="G41" s="63"/>
      <c r="H41" s="64"/>
      <c r="I41" s="65"/>
      <c r="J41" s="66">
        <f>SUBTOTAL(9,J35:J40)</f>
        <v>0</v>
      </c>
    </row>
    <row r="42" spans="1:10" s="8" customFormat="1" ht="13.5" customHeight="1" x14ac:dyDescent="0.4">
      <c r="A42" s="91"/>
      <c r="B42" s="92"/>
      <c r="C42" s="93"/>
      <c r="D42" s="93"/>
      <c r="E42" s="93"/>
      <c r="F42" s="94"/>
      <c r="G42" s="35"/>
      <c r="H42" s="53"/>
      <c r="I42" s="35"/>
      <c r="J42" s="33"/>
    </row>
    <row r="43" spans="1:10" s="13" customFormat="1" ht="13.5" customHeight="1" x14ac:dyDescent="0.4">
      <c r="A43" s="95" t="s">
        <v>126</v>
      </c>
      <c r="B43" s="96" t="s">
        <v>67</v>
      </c>
      <c r="C43" s="93"/>
      <c r="D43" s="93"/>
      <c r="E43" s="93"/>
      <c r="F43" s="94"/>
      <c r="G43" s="31"/>
      <c r="H43" s="32"/>
      <c r="I43" s="31"/>
      <c r="J43" s="62"/>
    </row>
    <row r="44" spans="1:10" s="8" customFormat="1" ht="13.5" customHeight="1" x14ac:dyDescent="0.4">
      <c r="A44" s="55"/>
      <c r="B44" s="98"/>
      <c r="C44" s="99"/>
      <c r="D44" s="100"/>
      <c r="E44" s="56"/>
      <c r="F44" s="57"/>
      <c r="G44" s="58"/>
      <c r="H44" s="59"/>
      <c r="I44" s="58"/>
      <c r="J44" s="60"/>
    </row>
    <row r="45" spans="1:10" s="13" customFormat="1" ht="13.5" customHeight="1" x14ac:dyDescent="0.4">
      <c r="A45" s="27" t="s">
        <v>85</v>
      </c>
      <c r="B45" s="92"/>
      <c r="C45" s="93"/>
      <c r="D45" s="93"/>
      <c r="E45" s="93"/>
      <c r="F45" s="94"/>
      <c r="G45" s="31"/>
      <c r="H45" s="32"/>
      <c r="I45" s="31"/>
      <c r="J45" s="33"/>
    </row>
    <row r="46" spans="1:10" s="13" customFormat="1" ht="13.5" customHeight="1" x14ac:dyDescent="0.4">
      <c r="A46" s="54" t="s">
        <v>11</v>
      </c>
      <c r="B46" s="92" t="s">
        <v>123</v>
      </c>
      <c r="C46" s="93"/>
      <c r="D46" s="93"/>
      <c r="E46" s="93"/>
      <c r="F46" s="94"/>
      <c r="G46" s="31" t="s">
        <v>15</v>
      </c>
      <c r="H46" s="32">
        <v>10</v>
      </c>
      <c r="I46" s="31"/>
      <c r="J46" s="33">
        <f t="shared" ref="J46:J47" si="3">$H46*I46</f>
        <v>0</v>
      </c>
    </row>
    <row r="47" spans="1:10" s="13" customFormat="1" ht="13.5" customHeight="1" x14ac:dyDescent="0.35">
      <c r="A47" s="102" t="s">
        <v>11</v>
      </c>
      <c r="B47" s="93" t="s">
        <v>124</v>
      </c>
      <c r="C47" s="93"/>
      <c r="D47" s="93"/>
      <c r="E47" s="93"/>
      <c r="F47" s="94"/>
      <c r="G47" s="31" t="s">
        <v>13</v>
      </c>
      <c r="H47" s="32">
        <v>3</v>
      </c>
      <c r="I47" s="31"/>
      <c r="J47" s="33">
        <f t="shared" si="3"/>
        <v>0</v>
      </c>
    </row>
    <row r="48" spans="1:10" s="8" customFormat="1" ht="13.5" customHeight="1" x14ac:dyDescent="0.35">
      <c r="A48" s="102" t="s">
        <v>11</v>
      </c>
      <c r="B48" s="93" t="s">
        <v>25</v>
      </c>
      <c r="C48" s="93"/>
      <c r="D48" s="93"/>
      <c r="E48" s="93"/>
      <c r="F48" s="94"/>
      <c r="G48" s="31"/>
      <c r="H48" s="32"/>
      <c r="I48" s="31"/>
      <c r="J48" s="33"/>
    </row>
    <row r="49" spans="1:10" s="8" customFormat="1" ht="13.5" customHeight="1" x14ac:dyDescent="0.4">
      <c r="A49" s="102" t="s">
        <v>11</v>
      </c>
      <c r="B49" s="92" t="s">
        <v>125</v>
      </c>
      <c r="C49" s="93"/>
      <c r="D49" s="93"/>
      <c r="E49" s="93"/>
      <c r="F49" s="94"/>
      <c r="G49" s="31" t="s">
        <v>15</v>
      </c>
      <c r="H49" s="32">
        <v>50</v>
      </c>
      <c r="I49" s="31"/>
      <c r="J49" s="33">
        <f t="shared" ref="J49:J50" si="4">$H49*I49</f>
        <v>0</v>
      </c>
    </row>
    <row r="50" spans="1:10" s="21" customFormat="1" ht="13.5" customHeight="1" x14ac:dyDescent="0.4">
      <c r="A50" s="34"/>
      <c r="B50" s="28"/>
      <c r="C50" s="29"/>
      <c r="D50" s="29"/>
      <c r="E50" s="29"/>
      <c r="F50" s="30"/>
      <c r="G50" s="31"/>
      <c r="H50" s="32"/>
      <c r="I50" s="31"/>
      <c r="J50" s="33">
        <f t="shared" si="4"/>
        <v>0</v>
      </c>
    </row>
    <row r="51" spans="1:10" s="8" customFormat="1" ht="13.5" customHeight="1" x14ac:dyDescent="0.4">
      <c r="A51" s="109" t="s">
        <v>12</v>
      </c>
      <c r="B51" s="92"/>
      <c r="C51" s="93"/>
      <c r="D51" s="93"/>
      <c r="E51" s="93"/>
      <c r="F51" s="94"/>
      <c r="G51" s="35"/>
      <c r="H51" s="53"/>
      <c r="I51" s="35"/>
      <c r="J51" s="33"/>
    </row>
    <row r="52" spans="1:10" s="8" customFormat="1" ht="13.5" customHeight="1" x14ac:dyDescent="0.4">
      <c r="A52" s="102" t="s">
        <v>11</v>
      </c>
      <c r="B52" s="92" t="s">
        <v>27</v>
      </c>
      <c r="C52" s="93"/>
      <c r="D52" s="93"/>
      <c r="E52" s="93"/>
      <c r="F52" s="94"/>
      <c r="G52" s="31"/>
      <c r="H52" s="32"/>
      <c r="I52" s="31"/>
      <c r="J52" s="33"/>
    </row>
    <row r="53" spans="1:10" s="8" customFormat="1" ht="13.5" customHeight="1" x14ac:dyDescent="0.4">
      <c r="A53" s="102" t="s">
        <v>11</v>
      </c>
      <c r="B53" s="92" t="s">
        <v>37</v>
      </c>
      <c r="C53" s="93"/>
      <c r="D53" s="93"/>
      <c r="E53" s="93"/>
      <c r="F53" s="94"/>
      <c r="G53" s="31"/>
      <c r="H53" s="32"/>
      <c r="I53" s="31"/>
      <c r="J53" s="33"/>
    </row>
    <row r="54" spans="1:10" s="8" customFormat="1" ht="13.5" customHeight="1" x14ac:dyDescent="0.4">
      <c r="A54" s="102" t="s">
        <v>11</v>
      </c>
      <c r="B54" s="92" t="s">
        <v>38</v>
      </c>
      <c r="C54" s="93"/>
      <c r="D54" s="93"/>
      <c r="E54" s="93"/>
      <c r="F54" s="94"/>
      <c r="G54" s="31"/>
      <c r="H54" s="32"/>
      <c r="I54" s="31"/>
      <c r="J54" s="33"/>
    </row>
    <row r="55" spans="1:10" s="8" customFormat="1" ht="13.5" customHeight="1" x14ac:dyDescent="0.4">
      <c r="A55" s="110"/>
      <c r="B55" s="110"/>
      <c r="C55" s="93"/>
      <c r="D55" s="93"/>
      <c r="E55" s="93"/>
      <c r="F55" s="94"/>
      <c r="G55" s="31"/>
      <c r="H55" s="32"/>
      <c r="I55" s="31"/>
      <c r="J55" s="33"/>
    </row>
    <row r="56" spans="1:10" s="13" customFormat="1" ht="13.5" customHeight="1" x14ac:dyDescent="0.35">
      <c r="A56" s="103"/>
      <c r="B56" s="104"/>
      <c r="C56" s="93"/>
      <c r="D56" s="93"/>
      <c r="E56" s="93"/>
      <c r="F56" s="94"/>
      <c r="G56" s="31"/>
      <c r="H56" s="32"/>
      <c r="I56" s="45"/>
      <c r="J56" s="46"/>
    </row>
    <row r="57" spans="1:10" s="14" customFormat="1" ht="13.5" customHeight="1" x14ac:dyDescent="0.3">
      <c r="A57" s="103"/>
      <c r="B57" s="106" t="s">
        <v>14</v>
      </c>
      <c r="C57" s="107" t="str">
        <f>+A43</f>
        <v>C.1.1.3 à 5</v>
      </c>
      <c r="D57" s="107"/>
      <c r="E57" s="107"/>
      <c r="F57" s="108"/>
      <c r="G57" s="63"/>
      <c r="H57" s="64"/>
      <c r="I57" s="65"/>
      <c r="J57" s="66">
        <f>SUBTOTAL(9,J44:J56)</f>
        <v>0</v>
      </c>
    </row>
    <row r="58" spans="1:10" s="14" customFormat="1" ht="13.5" customHeight="1" x14ac:dyDescent="0.3">
      <c r="A58" s="103"/>
      <c r="B58" s="111"/>
      <c r="C58" s="112"/>
      <c r="D58" s="112"/>
      <c r="E58" s="112"/>
      <c r="F58" s="113"/>
      <c r="G58" s="41"/>
      <c r="H58" s="42"/>
      <c r="I58" s="43"/>
      <c r="J58" s="67"/>
    </row>
    <row r="59" spans="1:10" s="14" customFormat="1" ht="13.5" customHeight="1" x14ac:dyDescent="0.3">
      <c r="A59" s="114"/>
      <c r="B59" s="115" t="s">
        <v>14</v>
      </c>
      <c r="C59" s="116" t="str">
        <f>A31</f>
        <v>C.1.1</v>
      </c>
      <c r="D59" s="116"/>
      <c r="E59" s="116"/>
      <c r="F59" s="117"/>
      <c r="G59" s="47"/>
      <c r="H59" s="48"/>
      <c r="I59" s="49"/>
      <c r="J59" s="50">
        <f>SUBTOTAL(9,J34:J58)</f>
        <v>0</v>
      </c>
    </row>
    <row r="60" spans="1:10" s="14" customFormat="1" ht="13.5" customHeight="1" x14ac:dyDescent="0.3">
      <c r="A60" s="118"/>
      <c r="B60" s="111"/>
      <c r="C60" s="112"/>
      <c r="D60" s="112"/>
      <c r="E60" s="112"/>
      <c r="F60" s="119"/>
      <c r="G60" s="41"/>
      <c r="H60" s="42"/>
      <c r="I60" s="43"/>
      <c r="J60" s="44"/>
    </row>
    <row r="61" spans="1:10" s="12" customFormat="1" ht="13.5" customHeight="1" x14ac:dyDescent="0.35">
      <c r="A61" s="87" t="s">
        <v>29</v>
      </c>
      <c r="B61" s="88" t="s">
        <v>30</v>
      </c>
      <c r="C61" s="88"/>
      <c r="D61" s="89"/>
      <c r="E61" s="89"/>
      <c r="F61" s="90"/>
      <c r="G61" s="145"/>
      <c r="H61" s="146"/>
      <c r="I61" s="146"/>
      <c r="J61" s="147"/>
    </row>
    <row r="62" spans="1:10" s="8" customFormat="1" ht="13.5" customHeight="1" x14ac:dyDescent="0.4">
      <c r="A62" s="91"/>
      <c r="B62" s="92"/>
      <c r="C62" s="93"/>
      <c r="D62" s="93"/>
      <c r="E62" s="93"/>
      <c r="F62" s="94"/>
      <c r="G62" s="35"/>
      <c r="H62" s="53"/>
      <c r="I62" s="35"/>
      <c r="J62" s="33"/>
    </row>
    <row r="63" spans="1:10" s="13" customFormat="1" ht="13.5" customHeight="1" x14ac:dyDescent="0.4">
      <c r="A63" s="95" t="s">
        <v>128</v>
      </c>
      <c r="B63" s="96" t="s">
        <v>68</v>
      </c>
      <c r="C63" s="97"/>
      <c r="D63" s="93"/>
      <c r="E63" s="93"/>
      <c r="F63" s="94"/>
      <c r="G63" s="31"/>
      <c r="H63" s="32"/>
      <c r="I63" s="31"/>
      <c r="J63" s="62"/>
    </row>
    <row r="64" spans="1:10" s="8" customFormat="1" ht="13.5" customHeight="1" x14ac:dyDescent="0.4">
      <c r="A64" s="55"/>
      <c r="B64" s="98"/>
      <c r="C64" s="99"/>
      <c r="D64" s="100"/>
      <c r="E64" s="56"/>
      <c r="F64" s="57"/>
      <c r="G64" s="58"/>
      <c r="H64" s="59"/>
      <c r="I64" s="58"/>
      <c r="J64" s="60"/>
    </row>
    <row r="65" spans="1:10" s="13" customFormat="1" ht="13.5" customHeight="1" x14ac:dyDescent="0.4">
      <c r="A65" s="27" t="s">
        <v>86</v>
      </c>
      <c r="B65" s="92"/>
      <c r="C65" s="93"/>
      <c r="D65" s="93"/>
      <c r="E65" s="93"/>
      <c r="F65" s="94"/>
      <c r="G65" s="31"/>
      <c r="H65" s="32"/>
      <c r="I65" s="31"/>
      <c r="J65" s="33"/>
    </row>
    <row r="66" spans="1:10" s="13" customFormat="1" ht="13.5" customHeight="1" x14ac:dyDescent="0.4">
      <c r="A66" s="102" t="s">
        <v>11</v>
      </c>
      <c r="B66" s="99" t="s">
        <v>127</v>
      </c>
      <c r="C66" s="93"/>
      <c r="D66" s="93"/>
      <c r="E66" s="93"/>
      <c r="F66" s="94"/>
      <c r="G66" s="31" t="s">
        <v>13</v>
      </c>
      <c r="H66" s="32">
        <v>3</v>
      </c>
      <c r="I66" s="31"/>
      <c r="J66" s="33">
        <f t="shared" ref="J66:J67" si="5">$H66*I66</f>
        <v>0</v>
      </c>
    </row>
    <row r="67" spans="1:10" s="13" customFormat="1" ht="13.5" customHeight="1" x14ac:dyDescent="0.4">
      <c r="A67" s="102" t="s">
        <v>11</v>
      </c>
      <c r="B67" s="99" t="s">
        <v>87</v>
      </c>
      <c r="C67" s="93"/>
      <c r="D67" s="93"/>
      <c r="E67" s="93"/>
      <c r="F67" s="94"/>
      <c r="G67" s="31" t="s">
        <v>13</v>
      </c>
      <c r="H67" s="32">
        <v>1</v>
      </c>
      <c r="I67" s="31"/>
      <c r="J67" s="33">
        <f t="shared" si="5"/>
        <v>0</v>
      </c>
    </row>
    <row r="68" spans="1:10" s="8" customFormat="1" ht="13.5" customHeight="1" x14ac:dyDescent="0.4">
      <c r="A68" s="102" t="s">
        <v>11</v>
      </c>
      <c r="B68" s="92" t="s">
        <v>31</v>
      </c>
      <c r="C68" s="93"/>
      <c r="D68" s="93"/>
      <c r="E68" s="93"/>
      <c r="F68" s="94"/>
      <c r="G68" s="31"/>
      <c r="H68" s="32"/>
      <c r="I68" s="31"/>
      <c r="J68" s="33"/>
    </row>
    <row r="69" spans="1:10" s="8" customFormat="1" ht="13.5" customHeight="1" x14ac:dyDescent="0.4">
      <c r="A69" s="109" t="s">
        <v>12</v>
      </c>
      <c r="B69" s="92"/>
      <c r="C69" s="93"/>
      <c r="D69" s="93"/>
      <c r="E69" s="93"/>
      <c r="F69" s="94"/>
      <c r="G69" s="31"/>
      <c r="H69" s="32"/>
      <c r="I69" s="31"/>
      <c r="J69" s="33"/>
    </row>
    <row r="70" spans="1:10" s="8" customFormat="1" ht="13.5" customHeight="1" x14ac:dyDescent="0.4">
      <c r="A70" s="102" t="s">
        <v>11</v>
      </c>
      <c r="B70" s="92" t="s">
        <v>36</v>
      </c>
      <c r="C70" s="93"/>
      <c r="D70" s="93"/>
      <c r="E70" s="93"/>
      <c r="F70" s="94"/>
      <c r="G70" s="35"/>
      <c r="H70" s="53"/>
      <c r="I70" s="35"/>
      <c r="J70" s="33"/>
    </row>
    <row r="71" spans="1:10" s="8" customFormat="1" ht="13.5" customHeight="1" x14ac:dyDescent="0.4">
      <c r="A71" s="102" t="s">
        <v>11</v>
      </c>
      <c r="B71" s="92" t="s">
        <v>32</v>
      </c>
      <c r="C71" s="93"/>
      <c r="D71" s="93"/>
      <c r="E71" s="93"/>
      <c r="F71" s="94"/>
      <c r="G71" s="31"/>
      <c r="H71" s="32"/>
      <c r="I71" s="31"/>
      <c r="J71" s="33"/>
    </row>
    <row r="72" spans="1:10" s="8" customFormat="1" ht="13.5" customHeight="1" x14ac:dyDescent="0.4">
      <c r="A72" s="102" t="s">
        <v>11</v>
      </c>
      <c r="B72" s="92" t="s">
        <v>33</v>
      </c>
      <c r="C72" s="93"/>
      <c r="D72" s="93"/>
      <c r="E72" s="93"/>
      <c r="F72" s="94"/>
      <c r="G72" s="35"/>
      <c r="H72" s="53"/>
      <c r="I72" s="35"/>
      <c r="J72" s="33"/>
    </row>
    <row r="73" spans="1:10" s="8" customFormat="1" ht="13.5" customHeight="1" x14ac:dyDescent="0.4">
      <c r="A73" s="102" t="s">
        <v>11</v>
      </c>
      <c r="B73" s="92" t="s">
        <v>34</v>
      </c>
      <c r="C73" s="93"/>
      <c r="D73" s="93"/>
      <c r="E73" s="93"/>
      <c r="F73" s="94"/>
      <c r="G73" s="35"/>
      <c r="H73" s="53"/>
      <c r="I73" s="35"/>
      <c r="J73" s="33"/>
    </row>
    <row r="74" spans="1:10" s="8" customFormat="1" ht="13.5" customHeight="1" x14ac:dyDescent="0.4">
      <c r="A74" s="102" t="s">
        <v>11</v>
      </c>
      <c r="B74" s="92" t="s">
        <v>35</v>
      </c>
      <c r="C74" s="93"/>
      <c r="D74" s="93"/>
      <c r="E74" s="93"/>
      <c r="F74" s="94"/>
      <c r="G74" s="35"/>
      <c r="H74" s="53"/>
      <c r="I74" s="35"/>
      <c r="J74" s="33"/>
    </row>
    <row r="75" spans="1:10" s="13" customFormat="1" ht="13.5" customHeight="1" x14ac:dyDescent="0.35">
      <c r="A75" s="103"/>
      <c r="B75" s="104"/>
      <c r="C75" s="93"/>
      <c r="D75" s="93"/>
      <c r="E75" s="93"/>
      <c r="F75" s="94"/>
      <c r="G75" s="31"/>
      <c r="H75" s="32"/>
      <c r="I75" s="45"/>
      <c r="J75" s="46"/>
    </row>
    <row r="76" spans="1:10" s="14" customFormat="1" ht="13.5" customHeight="1" x14ac:dyDescent="0.3">
      <c r="A76" s="103"/>
      <c r="B76" s="106" t="s">
        <v>14</v>
      </c>
      <c r="C76" s="107" t="str">
        <f>+A63</f>
        <v>C.1.2.1&amp;2</v>
      </c>
      <c r="D76" s="107"/>
      <c r="E76" s="107"/>
      <c r="F76" s="108"/>
      <c r="G76" s="63"/>
      <c r="H76" s="64"/>
      <c r="I76" s="65"/>
      <c r="J76" s="66">
        <f>SUBTOTAL(9,J65:J75)</f>
        <v>0</v>
      </c>
    </row>
    <row r="77" spans="1:10" s="8" customFormat="1" ht="13.5" customHeight="1" x14ac:dyDescent="0.4">
      <c r="A77" s="91"/>
      <c r="B77" s="92"/>
      <c r="C77" s="93"/>
      <c r="D77" s="93"/>
      <c r="E77" s="93"/>
      <c r="F77" s="94"/>
      <c r="G77" s="35"/>
      <c r="H77" s="53"/>
      <c r="I77" s="35"/>
      <c r="J77" s="33"/>
    </row>
    <row r="78" spans="1:10" s="13" customFormat="1" ht="13.5" customHeight="1" x14ac:dyDescent="0.4">
      <c r="A78" s="95" t="s">
        <v>63</v>
      </c>
      <c r="B78" s="96" t="s">
        <v>69</v>
      </c>
      <c r="C78" s="93"/>
      <c r="D78" s="93"/>
      <c r="E78" s="93"/>
      <c r="F78" s="94"/>
      <c r="G78" s="31"/>
      <c r="H78" s="32"/>
      <c r="I78" s="31"/>
      <c r="J78" s="62"/>
    </row>
    <row r="79" spans="1:10" s="8" customFormat="1" ht="13.5" customHeight="1" x14ac:dyDescent="0.4">
      <c r="A79" s="55"/>
      <c r="B79" s="98"/>
      <c r="C79" s="99"/>
      <c r="D79" s="100"/>
      <c r="E79" s="56"/>
      <c r="F79" s="57"/>
      <c r="G79" s="58"/>
      <c r="H79" s="59"/>
      <c r="I79" s="58"/>
      <c r="J79" s="60"/>
    </row>
    <row r="80" spans="1:10" s="13" customFormat="1" ht="13.5" customHeight="1" x14ac:dyDescent="0.4">
      <c r="A80" s="27" t="s">
        <v>70</v>
      </c>
      <c r="B80" s="92"/>
      <c r="C80" s="93"/>
      <c r="D80" s="93"/>
      <c r="E80" s="93"/>
      <c r="F80" s="94"/>
      <c r="G80" s="31"/>
      <c r="H80" s="32"/>
      <c r="I80" s="31"/>
      <c r="J80" s="33"/>
    </row>
    <row r="81" spans="1:10" s="13" customFormat="1" ht="13.5" customHeight="1" x14ac:dyDescent="0.35">
      <c r="A81" s="102" t="s">
        <v>11</v>
      </c>
      <c r="B81" s="93" t="s">
        <v>26</v>
      </c>
      <c r="C81" s="93"/>
      <c r="D81" s="93"/>
      <c r="E81" s="93"/>
      <c r="F81" s="94"/>
      <c r="G81" s="31" t="s">
        <v>13</v>
      </c>
      <c r="H81" s="32">
        <v>1</v>
      </c>
      <c r="I81" s="31"/>
      <c r="J81" s="33">
        <f t="shared" ref="J81" si="6">$H81*I81</f>
        <v>0</v>
      </c>
    </row>
    <row r="82" spans="1:10" s="8" customFormat="1" ht="13.5" customHeight="1" x14ac:dyDescent="0.35">
      <c r="A82" s="102" t="s">
        <v>11</v>
      </c>
      <c r="B82" s="93" t="s">
        <v>25</v>
      </c>
      <c r="C82" s="93"/>
      <c r="D82" s="93"/>
      <c r="E82" s="93"/>
      <c r="F82" s="94"/>
      <c r="G82" s="31"/>
      <c r="H82" s="32"/>
      <c r="I82" s="31"/>
      <c r="J82" s="33"/>
    </row>
    <row r="83" spans="1:10" s="8" customFormat="1" ht="13.5" customHeight="1" x14ac:dyDescent="0.4">
      <c r="A83" s="102" t="s">
        <v>11</v>
      </c>
      <c r="B83" s="92" t="s">
        <v>125</v>
      </c>
      <c r="C83" s="93"/>
      <c r="D83" s="93"/>
      <c r="E83" s="93"/>
      <c r="F83" s="94"/>
      <c r="G83" s="31" t="s">
        <v>15</v>
      </c>
      <c r="H83" s="32">
        <v>25</v>
      </c>
      <c r="I83" s="31"/>
      <c r="J83" s="33">
        <f t="shared" ref="J83" si="7">$H83*I83</f>
        <v>0</v>
      </c>
    </row>
    <row r="84" spans="1:10" s="8" customFormat="1" ht="13.5" customHeight="1" x14ac:dyDescent="0.4">
      <c r="A84" s="109" t="s">
        <v>12</v>
      </c>
      <c r="B84" s="92"/>
      <c r="C84" s="93"/>
      <c r="D84" s="93"/>
      <c r="E84" s="93"/>
      <c r="F84" s="94"/>
      <c r="G84" s="35"/>
      <c r="H84" s="53"/>
      <c r="I84" s="35"/>
      <c r="J84" s="33"/>
    </row>
    <row r="85" spans="1:10" s="8" customFormat="1" ht="13.5" customHeight="1" x14ac:dyDescent="0.4">
      <c r="A85" s="102" t="s">
        <v>11</v>
      </c>
      <c r="B85" s="92" t="s">
        <v>27</v>
      </c>
      <c r="C85" s="93"/>
      <c r="D85" s="93"/>
      <c r="E85" s="93"/>
      <c r="F85" s="94"/>
      <c r="G85" s="31"/>
      <c r="H85" s="32"/>
      <c r="I85" s="31"/>
      <c r="J85" s="33"/>
    </row>
    <row r="86" spans="1:10" s="8" customFormat="1" ht="13.5" customHeight="1" x14ac:dyDescent="0.4">
      <c r="A86" s="102" t="s">
        <v>11</v>
      </c>
      <c r="B86" s="92" t="s">
        <v>37</v>
      </c>
      <c r="C86" s="93"/>
      <c r="D86" s="93"/>
      <c r="E86" s="93"/>
      <c r="F86" s="94"/>
      <c r="G86" s="31"/>
      <c r="H86" s="32"/>
      <c r="I86" s="31"/>
      <c r="J86" s="33"/>
    </row>
    <row r="87" spans="1:10" s="8" customFormat="1" ht="13.5" customHeight="1" x14ac:dyDescent="0.4">
      <c r="A87" s="102" t="s">
        <v>11</v>
      </c>
      <c r="B87" s="92" t="s">
        <v>38</v>
      </c>
      <c r="C87" s="93"/>
      <c r="D87" s="93"/>
      <c r="E87" s="93"/>
      <c r="F87" s="94"/>
      <c r="G87" s="31"/>
      <c r="H87" s="32"/>
      <c r="I87" s="31"/>
      <c r="J87" s="33"/>
    </row>
    <row r="88" spans="1:10" s="13" customFormat="1" ht="13.5" customHeight="1" x14ac:dyDescent="0.35">
      <c r="A88" s="103"/>
      <c r="B88" s="104"/>
      <c r="C88" s="93"/>
      <c r="D88" s="93"/>
      <c r="E88" s="93"/>
      <c r="F88" s="94"/>
      <c r="G88" s="31"/>
      <c r="H88" s="32"/>
      <c r="I88" s="45"/>
      <c r="J88" s="46"/>
    </row>
    <row r="89" spans="1:10" s="14" customFormat="1" ht="13.5" customHeight="1" x14ac:dyDescent="0.3">
      <c r="A89" s="103"/>
      <c r="B89" s="106" t="s">
        <v>14</v>
      </c>
      <c r="C89" s="107" t="str">
        <f>+A78</f>
        <v>C.1.2.3</v>
      </c>
      <c r="D89" s="107"/>
      <c r="E89" s="107"/>
      <c r="F89" s="108"/>
      <c r="G89" s="63"/>
      <c r="H89" s="64"/>
      <c r="I89" s="65"/>
      <c r="J89" s="66">
        <f>SUBTOTAL(9,J81:J88)</f>
        <v>0</v>
      </c>
    </row>
    <row r="90" spans="1:10" s="14" customFormat="1" ht="13.5" customHeight="1" x14ac:dyDescent="0.3">
      <c r="A90" s="103"/>
      <c r="B90" s="111"/>
      <c r="C90" s="112"/>
      <c r="D90" s="112"/>
      <c r="E90" s="112"/>
      <c r="F90" s="113"/>
      <c r="G90" s="41"/>
      <c r="H90" s="42"/>
      <c r="I90" s="43"/>
      <c r="J90" s="67"/>
    </row>
    <row r="91" spans="1:10" s="14" customFormat="1" ht="13.5" customHeight="1" x14ac:dyDescent="0.3">
      <c r="A91" s="114"/>
      <c r="B91" s="115" t="s">
        <v>14</v>
      </c>
      <c r="C91" s="116" t="str">
        <f>A61</f>
        <v>C.1.2</v>
      </c>
      <c r="D91" s="116"/>
      <c r="E91" s="116"/>
      <c r="F91" s="117"/>
      <c r="G91" s="47"/>
      <c r="H91" s="48"/>
      <c r="I91" s="49"/>
      <c r="J91" s="50">
        <f>SUBTOTAL(9,J64:J90)</f>
        <v>0</v>
      </c>
    </row>
    <row r="92" spans="1:10" s="14" customFormat="1" ht="13.5" customHeight="1" x14ac:dyDescent="0.3">
      <c r="A92" s="118"/>
      <c r="B92" s="120"/>
      <c r="C92" s="112"/>
      <c r="D92" s="112"/>
      <c r="E92" s="112"/>
      <c r="F92" s="119"/>
      <c r="G92" s="41"/>
      <c r="H92" s="42"/>
      <c r="I92" s="43"/>
      <c r="J92" s="44"/>
    </row>
    <row r="93" spans="1:10" s="12" customFormat="1" ht="13.5" customHeight="1" x14ac:dyDescent="0.35">
      <c r="A93" s="87" t="s">
        <v>39</v>
      </c>
      <c r="B93" s="88" t="s">
        <v>40</v>
      </c>
      <c r="C93" s="88"/>
      <c r="D93" s="89"/>
      <c r="E93" s="89"/>
      <c r="F93" s="90"/>
      <c r="G93" s="146"/>
      <c r="H93" s="146"/>
      <c r="I93" s="146"/>
      <c r="J93" s="147"/>
    </row>
    <row r="94" spans="1:10" s="8" customFormat="1" ht="13.5" customHeight="1" x14ac:dyDescent="0.4">
      <c r="A94" s="91"/>
      <c r="B94" s="92"/>
      <c r="C94" s="93"/>
      <c r="D94" s="93"/>
      <c r="E94" s="93"/>
      <c r="F94" s="94"/>
      <c r="G94" s="35"/>
      <c r="H94" s="53"/>
      <c r="I94" s="35"/>
      <c r="J94" s="33"/>
    </row>
    <row r="95" spans="1:10" s="13" customFormat="1" ht="13.5" customHeight="1" x14ac:dyDescent="0.4">
      <c r="A95" s="27" t="s">
        <v>41</v>
      </c>
      <c r="B95" s="92"/>
      <c r="C95" s="93"/>
      <c r="D95" s="93"/>
      <c r="E95" s="93"/>
      <c r="F95" s="94"/>
      <c r="G95" s="31"/>
      <c r="H95" s="32"/>
      <c r="I95" s="31"/>
      <c r="J95" s="33"/>
    </row>
    <row r="96" spans="1:10" s="13" customFormat="1" ht="13.5" customHeight="1" x14ac:dyDescent="0.4">
      <c r="A96" s="102" t="s">
        <v>11</v>
      </c>
      <c r="B96" s="99" t="s">
        <v>88</v>
      </c>
      <c r="C96" s="93"/>
      <c r="D96" s="93"/>
      <c r="E96" s="93"/>
      <c r="F96" s="94"/>
      <c r="G96" s="31" t="s">
        <v>6</v>
      </c>
      <c r="H96" s="32">
        <v>3</v>
      </c>
      <c r="I96" s="31"/>
      <c r="J96" s="33">
        <f t="shared" ref="J96:J101" si="8">$H96*I96</f>
        <v>0</v>
      </c>
    </row>
    <row r="97" spans="1:10" s="8" customFormat="1" ht="13.5" customHeight="1" x14ac:dyDescent="0.4">
      <c r="A97" s="102" t="s">
        <v>11</v>
      </c>
      <c r="B97" s="92" t="s">
        <v>91</v>
      </c>
      <c r="C97" s="92"/>
      <c r="D97" s="93"/>
      <c r="E97" s="93"/>
      <c r="F97" s="94"/>
      <c r="G97" s="31" t="s">
        <v>6</v>
      </c>
      <c r="H97" s="32">
        <v>1</v>
      </c>
      <c r="I97" s="31"/>
      <c r="J97" s="33">
        <f t="shared" si="8"/>
        <v>0</v>
      </c>
    </row>
    <row r="98" spans="1:10" s="8" customFormat="1" ht="13.5" customHeight="1" x14ac:dyDescent="0.4">
      <c r="A98" s="102" t="s">
        <v>11</v>
      </c>
      <c r="B98" s="92" t="s">
        <v>42</v>
      </c>
      <c r="C98" s="93"/>
      <c r="D98" s="93"/>
      <c r="E98" s="93"/>
      <c r="F98" s="94"/>
      <c r="G98" s="31" t="s">
        <v>6</v>
      </c>
      <c r="H98" s="32">
        <v>2</v>
      </c>
      <c r="I98" s="31"/>
      <c r="J98" s="33">
        <f t="shared" si="8"/>
        <v>0</v>
      </c>
    </row>
    <row r="99" spans="1:10" s="8" customFormat="1" ht="13.5" customHeight="1" x14ac:dyDescent="0.4">
      <c r="A99" s="102" t="s">
        <v>11</v>
      </c>
      <c r="B99" s="92" t="s">
        <v>129</v>
      </c>
      <c r="C99" s="93"/>
      <c r="D99" s="93"/>
      <c r="E99" s="93"/>
      <c r="F99" s="94"/>
      <c r="G99" s="31" t="s">
        <v>6</v>
      </c>
      <c r="H99" s="32">
        <v>1</v>
      </c>
      <c r="I99" s="31"/>
      <c r="J99" s="33">
        <f t="shared" si="8"/>
        <v>0</v>
      </c>
    </row>
    <row r="100" spans="1:10" s="8" customFormat="1" ht="13.5" customHeight="1" x14ac:dyDescent="0.4">
      <c r="A100" s="102" t="s">
        <v>11</v>
      </c>
      <c r="B100" s="92" t="s">
        <v>89</v>
      </c>
      <c r="C100" s="93"/>
      <c r="D100" s="93"/>
      <c r="E100" s="93"/>
      <c r="F100" s="94"/>
      <c r="G100" s="31" t="s">
        <v>6</v>
      </c>
      <c r="H100" s="32">
        <v>1</v>
      </c>
      <c r="I100" s="31"/>
      <c r="J100" s="33">
        <f t="shared" si="8"/>
        <v>0</v>
      </c>
    </row>
    <row r="101" spans="1:10" s="8" customFormat="1" ht="13.5" customHeight="1" x14ac:dyDescent="0.4">
      <c r="A101" s="102" t="s">
        <v>11</v>
      </c>
      <c r="B101" s="92" t="s">
        <v>90</v>
      </c>
      <c r="C101" s="93"/>
      <c r="D101" s="93"/>
      <c r="E101" s="93"/>
      <c r="F101" s="94"/>
      <c r="G101" s="31" t="s">
        <v>6</v>
      </c>
      <c r="H101" s="32">
        <v>4</v>
      </c>
      <c r="I101" s="31"/>
      <c r="J101" s="33">
        <f t="shared" si="8"/>
        <v>0</v>
      </c>
    </row>
    <row r="102" spans="1:10" s="8" customFormat="1" ht="13.5" customHeight="1" x14ac:dyDescent="0.4">
      <c r="A102" s="109" t="s">
        <v>12</v>
      </c>
      <c r="B102" s="92"/>
      <c r="C102" s="93"/>
      <c r="D102" s="93"/>
      <c r="E102" s="93"/>
      <c r="F102" s="94"/>
      <c r="G102" s="31"/>
      <c r="H102" s="32"/>
      <c r="I102" s="31"/>
      <c r="J102" s="33"/>
    </row>
    <row r="103" spans="1:10" s="8" customFormat="1" ht="13.5" customHeight="1" x14ac:dyDescent="0.4">
      <c r="A103" s="102" t="s">
        <v>11</v>
      </c>
      <c r="B103" s="92" t="s">
        <v>76</v>
      </c>
      <c r="C103" s="93"/>
      <c r="D103" s="93"/>
      <c r="E103" s="93"/>
      <c r="F103" s="94"/>
      <c r="G103" s="35"/>
      <c r="H103" s="53"/>
      <c r="I103" s="35"/>
      <c r="J103" s="33"/>
    </row>
    <row r="104" spans="1:10" s="13" customFormat="1" ht="13.5" customHeight="1" x14ac:dyDescent="0.35">
      <c r="A104" s="103"/>
      <c r="B104" s="104"/>
      <c r="C104" s="93"/>
      <c r="D104" s="93"/>
      <c r="E104" s="93"/>
      <c r="F104" s="94"/>
      <c r="G104" s="31"/>
      <c r="H104" s="32"/>
      <c r="I104" s="45"/>
      <c r="J104" s="46"/>
    </row>
    <row r="105" spans="1:10" s="14" customFormat="1" ht="13.5" customHeight="1" x14ac:dyDescent="0.3">
      <c r="A105" s="114"/>
      <c r="B105" s="115" t="s">
        <v>14</v>
      </c>
      <c r="C105" s="116" t="str">
        <f>+A93</f>
        <v>C.1.3</v>
      </c>
      <c r="D105" s="116"/>
      <c r="E105" s="116"/>
      <c r="F105" s="117"/>
      <c r="G105" s="47"/>
      <c r="H105" s="48"/>
      <c r="I105" s="49"/>
      <c r="J105" s="50">
        <f>SUBTOTAL(9,J95:J104)</f>
        <v>0</v>
      </c>
    </row>
    <row r="106" spans="1:10" s="14" customFormat="1" ht="13.5" customHeight="1" x14ac:dyDescent="0.3">
      <c r="A106" s="118"/>
      <c r="B106" s="111"/>
      <c r="C106" s="112"/>
      <c r="D106" s="112"/>
      <c r="E106" s="112"/>
      <c r="F106" s="119"/>
      <c r="G106" s="41"/>
      <c r="H106" s="42"/>
      <c r="I106" s="43"/>
      <c r="J106" s="44"/>
    </row>
    <row r="107" spans="1:10" s="12" customFormat="1" ht="13.5" customHeight="1" x14ac:dyDescent="0.35">
      <c r="A107" s="87" t="s">
        <v>43</v>
      </c>
      <c r="B107" s="88" t="s">
        <v>44</v>
      </c>
      <c r="C107" s="88"/>
      <c r="D107" s="89"/>
      <c r="E107" s="89"/>
      <c r="F107" s="90"/>
      <c r="G107" s="146"/>
      <c r="H107" s="146"/>
      <c r="I107" s="146"/>
      <c r="J107" s="147"/>
    </row>
    <row r="108" spans="1:10" s="8" customFormat="1" ht="13.5" customHeight="1" x14ac:dyDescent="0.4">
      <c r="A108" s="91"/>
      <c r="B108" s="92"/>
      <c r="C108" s="93"/>
      <c r="D108" s="93"/>
      <c r="E108" s="93"/>
      <c r="F108" s="94"/>
      <c r="G108" s="35"/>
      <c r="H108" s="53"/>
      <c r="I108" s="35"/>
      <c r="J108" s="33"/>
    </row>
    <row r="109" spans="1:10" s="13" customFormat="1" ht="13.5" customHeight="1" x14ac:dyDescent="0.4">
      <c r="A109" s="95" t="s">
        <v>45</v>
      </c>
      <c r="B109" s="96" t="s">
        <v>46</v>
      </c>
      <c r="C109" s="97"/>
      <c r="D109" s="93"/>
      <c r="E109" s="93"/>
      <c r="F109" s="94"/>
      <c r="G109" s="31"/>
      <c r="H109" s="32"/>
      <c r="I109" s="31"/>
      <c r="J109" s="62"/>
    </row>
    <row r="110" spans="1:10" s="8" customFormat="1" ht="13.5" customHeight="1" x14ac:dyDescent="0.4">
      <c r="A110" s="55"/>
      <c r="B110" s="98"/>
      <c r="C110" s="99"/>
      <c r="D110" s="100"/>
      <c r="E110" s="56"/>
      <c r="F110" s="57"/>
      <c r="G110" s="58"/>
      <c r="H110" s="59"/>
      <c r="I110" s="58"/>
      <c r="J110" s="60"/>
    </row>
    <row r="111" spans="1:10" s="13" customFormat="1" ht="13.5" customHeight="1" x14ac:dyDescent="0.4">
      <c r="A111" s="27" t="s">
        <v>47</v>
      </c>
      <c r="B111" s="92"/>
      <c r="C111" s="93"/>
      <c r="D111" s="93"/>
      <c r="E111" s="93"/>
      <c r="F111" s="94"/>
      <c r="G111" s="31"/>
      <c r="H111" s="32"/>
      <c r="I111" s="31"/>
      <c r="J111" s="33"/>
    </row>
    <row r="112" spans="1:10" s="13" customFormat="1" ht="13.5" customHeight="1" x14ac:dyDescent="0.4">
      <c r="A112" s="102" t="s">
        <v>11</v>
      </c>
      <c r="B112" s="99" t="s">
        <v>92</v>
      </c>
      <c r="C112" s="93"/>
      <c r="D112" s="93"/>
      <c r="E112" s="93"/>
      <c r="F112" s="94"/>
      <c r="G112" s="31"/>
      <c r="H112" s="61"/>
      <c r="I112" s="31"/>
      <c r="J112" s="33"/>
    </row>
    <row r="113" spans="1:10" s="8" customFormat="1" ht="13.5" customHeight="1" x14ac:dyDescent="0.4">
      <c r="A113" s="102" t="s">
        <v>11</v>
      </c>
      <c r="B113" s="92" t="s">
        <v>31</v>
      </c>
      <c r="C113" s="93"/>
      <c r="D113" s="93"/>
      <c r="E113" s="93"/>
      <c r="F113" s="94"/>
      <c r="G113" s="31" t="s">
        <v>13</v>
      </c>
      <c r="H113" s="32">
        <v>1</v>
      </c>
      <c r="I113" s="31"/>
      <c r="J113" s="33">
        <f t="shared" ref="J113" si="9">$H113*I113</f>
        <v>0</v>
      </c>
    </row>
    <row r="114" spans="1:10" s="8" customFormat="1" ht="13.5" customHeight="1" x14ac:dyDescent="0.4">
      <c r="A114" s="109" t="s">
        <v>12</v>
      </c>
      <c r="B114" s="92"/>
      <c r="C114" s="93"/>
      <c r="D114" s="93"/>
      <c r="E114" s="93"/>
      <c r="F114" s="94"/>
      <c r="G114" s="31"/>
      <c r="H114" s="32"/>
      <c r="I114" s="31"/>
      <c r="J114" s="33"/>
    </row>
    <row r="115" spans="1:10" s="8" customFormat="1" ht="13.5" customHeight="1" x14ac:dyDescent="0.4">
      <c r="A115" s="102" t="s">
        <v>11</v>
      </c>
      <c r="B115" s="92" t="s">
        <v>48</v>
      </c>
      <c r="C115" s="93"/>
      <c r="D115" s="93"/>
      <c r="E115" s="93"/>
      <c r="F115" s="94"/>
      <c r="G115" s="35"/>
      <c r="H115" s="53"/>
      <c r="I115" s="35"/>
      <c r="J115" s="33"/>
    </row>
    <row r="116" spans="1:10" s="8" customFormat="1" ht="13.5" customHeight="1" x14ac:dyDescent="0.4">
      <c r="A116" s="102" t="s">
        <v>11</v>
      </c>
      <c r="B116" s="92" t="s">
        <v>93</v>
      </c>
      <c r="C116" s="93"/>
      <c r="D116" s="93"/>
      <c r="E116" s="93"/>
      <c r="F116" s="94"/>
      <c r="G116" s="35"/>
      <c r="H116" s="53"/>
      <c r="I116" s="35"/>
      <c r="J116" s="33"/>
    </row>
    <row r="117" spans="1:10" s="8" customFormat="1" ht="13.5" customHeight="1" x14ac:dyDescent="0.4">
      <c r="A117" s="102" t="s">
        <v>11</v>
      </c>
      <c r="B117" s="92" t="s">
        <v>121</v>
      </c>
      <c r="C117" s="93"/>
      <c r="D117" s="93"/>
      <c r="E117" s="93"/>
      <c r="F117" s="94"/>
      <c r="G117" s="35"/>
      <c r="H117" s="53"/>
      <c r="I117" s="35"/>
      <c r="J117" s="33"/>
    </row>
    <row r="118" spans="1:10" s="13" customFormat="1" ht="13.5" customHeight="1" x14ac:dyDescent="0.35">
      <c r="A118" s="103"/>
      <c r="B118" s="104"/>
      <c r="C118" s="93"/>
      <c r="D118" s="93"/>
      <c r="E118" s="93"/>
      <c r="F118" s="94"/>
      <c r="G118" s="31"/>
      <c r="H118" s="32"/>
      <c r="I118" s="45"/>
      <c r="J118" s="46"/>
    </row>
    <row r="119" spans="1:10" s="14" customFormat="1" ht="13.5" customHeight="1" x14ac:dyDescent="0.3">
      <c r="A119" s="121"/>
      <c r="B119" s="115" t="s">
        <v>14</v>
      </c>
      <c r="C119" s="116" t="str">
        <f>A107</f>
        <v>C.1.4</v>
      </c>
      <c r="D119" s="116"/>
      <c r="E119" s="116"/>
      <c r="F119" s="117"/>
      <c r="G119" s="47"/>
      <c r="H119" s="48"/>
      <c r="I119" s="49"/>
      <c r="J119" s="50">
        <f>SUBTOTAL(9,J109:J118)</f>
        <v>0</v>
      </c>
    </row>
    <row r="120" spans="1:10" s="14" customFormat="1" ht="13.5" customHeight="1" x14ac:dyDescent="0.3">
      <c r="A120" s="122"/>
      <c r="B120" s="123"/>
      <c r="C120" s="107"/>
      <c r="D120" s="107"/>
      <c r="E120" s="107"/>
      <c r="F120" s="124"/>
      <c r="G120" s="63"/>
      <c r="H120" s="64"/>
      <c r="I120" s="65"/>
      <c r="J120" s="125"/>
    </row>
    <row r="121" spans="1:10" s="150" customFormat="1" ht="13.5" customHeight="1" x14ac:dyDescent="0.35">
      <c r="A121" s="190" t="s">
        <v>130</v>
      </c>
      <c r="B121" s="191" t="s">
        <v>131</v>
      </c>
      <c r="C121" s="191"/>
      <c r="D121" s="191"/>
      <c r="E121" s="191"/>
      <c r="F121" s="191"/>
      <c r="G121" s="40"/>
      <c r="H121" s="40"/>
      <c r="I121" s="192"/>
      <c r="J121" s="40"/>
    </row>
    <row r="122" spans="1:10" s="21" customFormat="1" ht="13.5" customHeight="1" x14ac:dyDescent="0.4">
      <c r="A122" s="28"/>
      <c r="B122" s="28"/>
      <c r="C122" s="29"/>
      <c r="D122" s="29"/>
      <c r="E122" s="29"/>
      <c r="F122" s="193"/>
      <c r="G122" s="35"/>
      <c r="H122" s="53"/>
      <c r="I122" s="194"/>
      <c r="J122" s="35"/>
    </row>
    <row r="123" spans="1:10" s="28" customFormat="1" ht="13.5" customHeight="1" x14ac:dyDescent="0.4">
      <c r="A123" s="195" t="s">
        <v>132</v>
      </c>
      <c r="B123" s="196" t="s">
        <v>133</v>
      </c>
      <c r="C123" s="168"/>
      <c r="D123" s="197"/>
      <c r="E123" s="197"/>
      <c r="F123" s="198"/>
      <c r="G123" s="176"/>
      <c r="H123" s="177"/>
      <c r="I123" s="199"/>
      <c r="J123" s="200"/>
    </row>
    <row r="124" spans="1:10" s="21" customFormat="1" ht="13.5" customHeight="1" x14ac:dyDescent="0.4">
      <c r="A124" s="55"/>
      <c r="B124" s="201"/>
      <c r="C124" s="202"/>
      <c r="D124" s="203"/>
      <c r="E124" s="56"/>
      <c r="F124" s="57"/>
      <c r="G124" s="58"/>
      <c r="H124" s="59"/>
      <c r="I124" s="1"/>
      <c r="J124" s="60"/>
    </row>
    <row r="125" spans="1:10" s="28" customFormat="1" ht="13.5" customHeight="1" x14ac:dyDescent="0.4">
      <c r="A125" s="27" t="s">
        <v>134</v>
      </c>
      <c r="C125" s="29"/>
      <c r="D125" s="29"/>
      <c r="E125" s="29"/>
      <c r="F125" s="30"/>
      <c r="G125" s="31"/>
      <c r="H125" s="32"/>
      <c r="I125" s="204"/>
      <c r="J125" s="33"/>
    </row>
    <row r="126" spans="1:10" s="28" customFormat="1" ht="13.5" customHeight="1" x14ac:dyDescent="0.4">
      <c r="A126" s="34" t="s">
        <v>11</v>
      </c>
      <c r="B126" s="28" t="s">
        <v>141</v>
      </c>
      <c r="C126" s="29"/>
      <c r="D126" s="29"/>
      <c r="E126" s="29"/>
      <c r="F126" s="30"/>
      <c r="G126" s="31" t="s">
        <v>143</v>
      </c>
      <c r="H126" s="32">
        <v>1</v>
      </c>
      <c r="I126" s="204"/>
      <c r="J126" s="33">
        <f t="shared" ref="J126:J128" si="10">H126*I126</f>
        <v>0</v>
      </c>
    </row>
    <row r="127" spans="1:10" s="28" customFormat="1" ht="13.5" customHeight="1" x14ac:dyDescent="0.4">
      <c r="A127" s="34" t="s">
        <v>11</v>
      </c>
      <c r="B127" s="202" t="s">
        <v>142</v>
      </c>
      <c r="C127" s="29"/>
      <c r="D127" s="29"/>
      <c r="E127" s="29"/>
      <c r="F127" s="30"/>
      <c r="G127" s="31" t="s">
        <v>15</v>
      </c>
      <c r="H127" s="32">
        <v>10</v>
      </c>
      <c r="I127" s="204"/>
      <c r="J127" s="33">
        <f>H127*I127</f>
        <v>0</v>
      </c>
    </row>
    <row r="128" spans="1:10" s="21" customFormat="1" ht="13.5" customHeight="1" x14ac:dyDescent="0.4">
      <c r="A128" s="34" t="s">
        <v>11</v>
      </c>
      <c r="B128" s="28" t="s">
        <v>144</v>
      </c>
      <c r="C128" s="29"/>
      <c r="D128" s="29"/>
      <c r="E128" s="29"/>
      <c r="F128" s="30"/>
      <c r="G128" s="31" t="s">
        <v>6</v>
      </c>
      <c r="H128" s="32">
        <v>5</v>
      </c>
      <c r="I128" s="204"/>
      <c r="J128" s="33">
        <f t="shared" si="10"/>
        <v>0</v>
      </c>
    </row>
    <row r="129" spans="1:10" s="21" customFormat="1" ht="13.5" customHeight="1" x14ac:dyDescent="0.4">
      <c r="A129" s="205" t="s">
        <v>12</v>
      </c>
      <c r="B129" s="28"/>
      <c r="C129" s="29"/>
      <c r="D129" s="29"/>
      <c r="E129" s="29"/>
      <c r="F129" s="30"/>
      <c r="G129" s="31"/>
      <c r="H129" s="32"/>
      <c r="I129" s="31"/>
      <c r="J129" s="33"/>
    </row>
    <row r="130" spans="1:10" s="21" customFormat="1" ht="13.5" customHeight="1" x14ac:dyDescent="0.4">
      <c r="A130" s="34" t="s">
        <v>11</v>
      </c>
      <c r="B130" s="28" t="s">
        <v>135</v>
      </c>
      <c r="C130" s="29"/>
      <c r="D130" s="29"/>
      <c r="E130" s="29"/>
      <c r="F130" s="30"/>
      <c r="G130" s="31"/>
      <c r="H130" s="32"/>
      <c r="I130" s="31"/>
      <c r="J130" s="33"/>
    </row>
    <row r="131" spans="1:10" s="21" customFormat="1" ht="13.5" customHeight="1" x14ac:dyDescent="0.4">
      <c r="A131" s="34" t="s">
        <v>11</v>
      </c>
      <c r="B131" s="28" t="s">
        <v>136</v>
      </c>
      <c r="C131" s="29"/>
      <c r="D131" s="29"/>
      <c r="E131" s="29"/>
      <c r="F131" s="30"/>
      <c r="G131" s="31"/>
      <c r="H131" s="32"/>
      <c r="I131" s="31"/>
      <c r="J131" s="33"/>
    </row>
    <row r="132" spans="1:10" s="21" customFormat="1" ht="13.5" customHeight="1" x14ac:dyDescent="0.4">
      <c r="A132" s="157" t="s">
        <v>11</v>
      </c>
      <c r="B132" s="179" t="s">
        <v>137</v>
      </c>
      <c r="C132" s="159"/>
      <c r="D132" s="159"/>
      <c r="E132" s="159"/>
      <c r="F132" s="160"/>
      <c r="G132" s="80"/>
      <c r="H132" s="81"/>
      <c r="I132" s="80"/>
      <c r="J132" s="137"/>
    </row>
    <row r="133" spans="1:10" s="28" customFormat="1" ht="13.5" customHeight="1" x14ac:dyDescent="0.4">
      <c r="A133" s="206"/>
      <c r="B133" s="207"/>
      <c r="C133" s="29"/>
      <c r="D133" s="29"/>
      <c r="E133" s="29"/>
      <c r="F133" s="193"/>
      <c r="G133" s="31"/>
      <c r="H133" s="32"/>
      <c r="I133" s="45"/>
      <c r="J133" s="45"/>
    </row>
    <row r="134" spans="1:10" s="213" customFormat="1" ht="13.5" customHeight="1" x14ac:dyDescent="0.4">
      <c r="A134" s="272" t="s">
        <v>138</v>
      </c>
      <c r="B134" s="273"/>
      <c r="C134" s="208" t="str">
        <f>+A123</f>
        <v>C.2.3</v>
      </c>
      <c r="D134" s="209"/>
      <c r="E134" s="209"/>
      <c r="F134" s="209"/>
      <c r="G134" s="210"/>
      <c r="H134" s="211"/>
      <c r="I134" s="210"/>
      <c r="J134" s="212">
        <f>+SUBTOTAL(9,J124:J133)</f>
        <v>0</v>
      </c>
    </row>
    <row r="135" spans="1:10" s="28" customFormat="1" ht="13.5" customHeight="1" x14ac:dyDescent="0.4">
      <c r="A135" s="206"/>
      <c r="B135" s="214"/>
      <c r="C135" s="215"/>
      <c r="D135" s="215"/>
      <c r="E135" s="215"/>
      <c r="F135" s="216"/>
      <c r="G135" s="41"/>
      <c r="H135" s="42"/>
      <c r="I135" s="217"/>
      <c r="J135" s="44"/>
    </row>
    <row r="136" spans="1:10" s="150" customFormat="1" ht="13.5" customHeight="1" x14ac:dyDescent="0.35">
      <c r="A136" s="190" t="s">
        <v>145</v>
      </c>
      <c r="B136" s="191" t="s">
        <v>146</v>
      </c>
      <c r="C136" s="191"/>
      <c r="D136" s="191"/>
      <c r="E136" s="191"/>
      <c r="F136" s="191"/>
      <c r="G136" s="40"/>
      <c r="H136" s="40"/>
      <c r="I136" s="192"/>
      <c r="J136" s="40"/>
    </row>
    <row r="137" spans="1:10" s="21" customFormat="1" ht="13.5" customHeight="1" x14ac:dyDescent="0.4">
      <c r="A137" s="28"/>
      <c r="B137" s="28"/>
      <c r="C137" s="29"/>
      <c r="D137" s="29"/>
      <c r="E137" s="29"/>
      <c r="F137" s="193"/>
      <c r="G137" s="35"/>
      <c r="H137" s="53"/>
      <c r="I137" s="194"/>
      <c r="J137" s="35"/>
    </row>
    <row r="138" spans="1:10" s="28" customFormat="1" ht="13.5" customHeight="1" x14ac:dyDescent="0.4">
      <c r="A138" s="195"/>
      <c r="B138" s="196"/>
      <c r="C138" s="168"/>
      <c r="D138" s="197"/>
      <c r="E138" s="197"/>
      <c r="F138" s="198"/>
      <c r="G138" s="176"/>
      <c r="H138" s="177"/>
      <c r="I138" s="199"/>
      <c r="J138" s="200"/>
    </row>
    <row r="139" spans="1:10" s="21" customFormat="1" ht="13.5" customHeight="1" x14ac:dyDescent="0.4">
      <c r="A139" s="55"/>
      <c r="B139" s="201"/>
      <c r="C139" s="202"/>
      <c r="D139" s="203"/>
      <c r="E139" s="56"/>
      <c r="F139" s="57"/>
      <c r="G139" s="58"/>
      <c r="H139" s="59"/>
      <c r="I139" s="1"/>
      <c r="J139" s="60"/>
    </row>
    <row r="140" spans="1:10" s="28" customFormat="1" ht="13.5" customHeight="1" x14ac:dyDescent="0.4">
      <c r="C140" s="29"/>
      <c r="D140" s="29"/>
      <c r="E140" s="29"/>
      <c r="F140" s="30"/>
      <c r="G140" s="31"/>
      <c r="H140" s="32"/>
      <c r="I140" s="204"/>
      <c r="J140" s="33"/>
    </row>
    <row r="141" spans="1:10" s="28" customFormat="1" ht="13.5" customHeight="1" x14ac:dyDescent="0.4">
      <c r="A141" s="27" t="s">
        <v>147</v>
      </c>
      <c r="C141" s="29"/>
      <c r="D141" s="29"/>
      <c r="E141" s="29"/>
      <c r="F141" s="30"/>
      <c r="G141" s="31" t="s">
        <v>143</v>
      </c>
      <c r="H141" s="32">
        <v>1</v>
      </c>
      <c r="I141" s="204"/>
      <c r="J141" s="33">
        <f t="shared" ref="J141" si="11">H141*I141</f>
        <v>0</v>
      </c>
    </row>
    <row r="142" spans="1:10" s="28" customFormat="1" ht="13.5" customHeight="1" x14ac:dyDescent="0.4">
      <c r="A142" s="34"/>
      <c r="B142" s="202"/>
      <c r="C142" s="29"/>
      <c r="D142" s="29"/>
      <c r="E142" s="29"/>
      <c r="F142" s="30"/>
      <c r="G142" s="31"/>
      <c r="H142" s="32"/>
      <c r="I142" s="204"/>
      <c r="J142" s="33"/>
    </row>
    <row r="143" spans="1:10" s="28" customFormat="1" ht="13.5" customHeight="1" x14ac:dyDescent="0.4">
      <c r="A143" s="206"/>
      <c r="B143" s="207"/>
      <c r="C143" s="29"/>
      <c r="D143" s="29"/>
      <c r="E143" s="29"/>
      <c r="F143" s="193"/>
      <c r="G143" s="31"/>
      <c r="H143" s="32"/>
      <c r="I143" s="45"/>
      <c r="J143" s="45"/>
    </row>
    <row r="144" spans="1:10" s="213" customFormat="1" ht="13.5" customHeight="1" x14ac:dyDescent="0.4">
      <c r="A144" s="272" t="s">
        <v>138</v>
      </c>
      <c r="B144" s="273"/>
      <c r="C144" s="208" t="str">
        <f>A136</f>
        <v>C.3</v>
      </c>
      <c r="D144" s="209"/>
      <c r="E144" s="209"/>
      <c r="F144" s="209"/>
      <c r="G144" s="210"/>
      <c r="H144" s="211"/>
      <c r="I144" s="210"/>
      <c r="J144" s="212">
        <f>+SUBTOTAL(9,J139:J143)</f>
        <v>0</v>
      </c>
    </row>
    <row r="145" spans="1:10" s="28" customFormat="1" ht="13.5" customHeight="1" x14ac:dyDescent="0.4">
      <c r="A145" s="206"/>
      <c r="B145" s="214"/>
      <c r="C145" s="215"/>
      <c r="D145" s="215"/>
      <c r="E145" s="215"/>
      <c r="F145" s="216"/>
      <c r="G145" s="41"/>
      <c r="H145" s="42"/>
      <c r="I145" s="217"/>
      <c r="J145" s="44"/>
    </row>
    <row r="146" spans="1:10" s="4" customFormat="1" ht="13.5" customHeight="1" x14ac:dyDescent="0.35">
      <c r="A146" s="126" t="s">
        <v>16</v>
      </c>
      <c r="B146" s="127" t="str">
        <f>A27</f>
        <v>C. TRAVAUX DU LOT PLOMBERIE-SANITAIRE</v>
      </c>
      <c r="C146" s="127"/>
      <c r="D146" s="127"/>
      <c r="E146" s="127"/>
      <c r="F146" s="127"/>
      <c r="G146" s="38"/>
      <c r="H146" s="38"/>
      <c r="I146" s="263">
        <f>SUBTOTAL(9,J33:J144)</f>
        <v>0</v>
      </c>
      <c r="J146" s="263"/>
    </row>
    <row r="147" spans="1:10" ht="13.5" customHeight="1" x14ac:dyDescent="0.4">
      <c r="A147" s="86"/>
      <c r="B147" s="86"/>
      <c r="C147" s="86"/>
      <c r="D147" s="86"/>
      <c r="E147" s="86"/>
      <c r="F147" s="86"/>
      <c r="G147" s="86"/>
      <c r="H147" s="86"/>
      <c r="I147" s="86"/>
      <c r="J147" s="86"/>
    </row>
    <row r="148" spans="1:10" s="219" customFormat="1" ht="16.5" customHeight="1" x14ac:dyDescent="0.35">
      <c r="A148" s="218" t="s">
        <v>159</v>
      </c>
      <c r="B148" s="218"/>
      <c r="C148" s="218"/>
      <c r="D148" s="218"/>
      <c r="E148" s="218"/>
      <c r="F148" s="218"/>
      <c r="G148" s="218"/>
      <c r="H148" s="218"/>
      <c r="I148" s="218"/>
      <c r="J148" s="218"/>
    </row>
    <row r="149" spans="1:10" s="21" customFormat="1" ht="13.5" customHeight="1" x14ac:dyDescent="0.4">
      <c r="A149" s="202"/>
      <c r="I149" s="220"/>
    </row>
    <row r="150" spans="1:10" s="223" customFormat="1" ht="13.5" customHeight="1" x14ac:dyDescent="0.45">
      <c r="A150" s="221" t="s">
        <v>148</v>
      </c>
      <c r="B150" s="222" t="s">
        <v>149</v>
      </c>
      <c r="I150" s="224"/>
    </row>
    <row r="151" spans="1:10" s="21" customFormat="1" ht="13.5" customHeight="1" x14ac:dyDescent="0.4">
      <c r="A151" s="202"/>
      <c r="I151" s="220"/>
    </row>
    <row r="152" spans="1:10" s="150" customFormat="1" ht="13.5" customHeight="1" x14ac:dyDescent="0.35">
      <c r="A152" s="195" t="s">
        <v>166</v>
      </c>
      <c r="B152" s="168" t="s">
        <v>150</v>
      </c>
      <c r="C152" s="197"/>
      <c r="D152" s="197"/>
      <c r="E152" s="197"/>
      <c r="F152" s="198"/>
      <c r="G152" s="51"/>
      <c r="H152" s="51"/>
      <c r="I152" s="225"/>
      <c r="J152" s="52"/>
    </row>
    <row r="153" spans="1:10" s="21" customFormat="1" ht="13.5" customHeight="1" x14ac:dyDescent="0.4">
      <c r="A153" s="226"/>
      <c r="B153" s="28"/>
      <c r="C153" s="29"/>
      <c r="D153" s="29"/>
      <c r="E153" s="29"/>
      <c r="F153" s="30"/>
      <c r="G153" s="35"/>
      <c r="H153" s="53"/>
      <c r="I153" s="194"/>
      <c r="J153" s="33"/>
    </row>
    <row r="154" spans="1:10" s="28" customFormat="1" ht="13.5" customHeight="1" x14ac:dyDescent="0.4">
      <c r="A154" s="27" t="s">
        <v>160</v>
      </c>
      <c r="C154" s="29"/>
      <c r="D154" s="29"/>
      <c r="E154" s="29"/>
      <c r="F154" s="30"/>
      <c r="G154" s="31"/>
      <c r="H154" s="32"/>
      <c r="I154" s="204"/>
      <c r="J154" s="33"/>
    </row>
    <row r="155" spans="1:10" s="28" customFormat="1" ht="13.5" customHeight="1" x14ac:dyDescent="0.4">
      <c r="A155" s="34" t="s">
        <v>11</v>
      </c>
      <c r="B155" s="202" t="s">
        <v>161</v>
      </c>
      <c r="C155" s="29"/>
      <c r="D155" s="29"/>
      <c r="E155" s="29"/>
      <c r="F155" s="30"/>
      <c r="G155" s="31" t="s">
        <v>6</v>
      </c>
      <c r="H155" s="32">
        <v>2</v>
      </c>
      <c r="I155" s="204"/>
      <c r="J155" s="33">
        <f>H155*I155</f>
        <v>0</v>
      </c>
    </row>
    <row r="156" spans="1:10" s="28" customFormat="1" ht="13.5" customHeight="1" x14ac:dyDescent="0.4">
      <c r="A156" s="34" t="s">
        <v>11</v>
      </c>
      <c r="B156" s="202" t="s">
        <v>162</v>
      </c>
      <c r="C156" s="29"/>
      <c r="D156" s="29"/>
      <c r="E156" s="29"/>
      <c r="F156" s="30"/>
      <c r="G156" s="31" t="s">
        <v>6</v>
      </c>
      <c r="H156" s="32">
        <v>1</v>
      </c>
      <c r="I156" s="204"/>
      <c r="J156" s="33">
        <f>H156*I156</f>
        <v>0</v>
      </c>
    </row>
    <row r="157" spans="1:10" s="21" customFormat="1" ht="13.5" customHeight="1" x14ac:dyDescent="0.4">
      <c r="A157" s="34" t="s">
        <v>12</v>
      </c>
      <c r="B157" s="28"/>
      <c r="C157" s="29"/>
      <c r="D157" s="29"/>
      <c r="E157" s="29"/>
      <c r="F157" s="30"/>
      <c r="G157" s="31"/>
      <c r="H157" s="32"/>
      <c r="I157" s="204"/>
      <c r="J157" s="33"/>
    </row>
    <row r="158" spans="1:10" s="21" customFormat="1" ht="13.5" customHeight="1" x14ac:dyDescent="0.4">
      <c r="A158" s="34" t="s">
        <v>11</v>
      </c>
      <c r="B158" s="28" t="s">
        <v>170</v>
      </c>
      <c r="C158" s="29"/>
      <c r="D158" s="29"/>
      <c r="E158" s="29"/>
      <c r="F158" s="30"/>
      <c r="G158" s="35"/>
      <c r="H158" s="53"/>
      <c r="I158" s="194"/>
      <c r="J158" s="33"/>
    </row>
    <row r="159" spans="1:10" s="28" customFormat="1" ht="13.5" customHeight="1" x14ac:dyDescent="0.4">
      <c r="A159" s="151"/>
      <c r="B159" s="207"/>
      <c r="C159" s="29"/>
      <c r="D159" s="29"/>
      <c r="E159" s="29"/>
      <c r="F159" s="30"/>
      <c r="G159" s="31"/>
      <c r="H159" s="32"/>
      <c r="I159" s="227"/>
      <c r="J159" s="46"/>
    </row>
    <row r="160" spans="1:10" s="28" customFormat="1" ht="13.5" customHeight="1" x14ac:dyDescent="0.4">
      <c r="A160" s="228"/>
      <c r="B160" s="229" t="s">
        <v>14</v>
      </c>
      <c r="C160" s="230" t="str">
        <f>A152</f>
        <v>D.1.2&amp;3</v>
      </c>
      <c r="D160" s="230"/>
      <c r="E160" s="230"/>
      <c r="F160" s="231"/>
      <c r="G160" s="232"/>
      <c r="H160" s="233"/>
      <c r="I160" s="234"/>
      <c r="J160" s="235">
        <f>SUBTOTAL(9,J154:J159)</f>
        <v>0</v>
      </c>
    </row>
    <row r="161" spans="1:10" s="21" customFormat="1" ht="13.5" customHeight="1" x14ac:dyDescent="0.4">
      <c r="A161" s="28"/>
      <c r="B161" s="28"/>
      <c r="C161" s="29"/>
      <c r="D161" s="29"/>
      <c r="E161" s="29"/>
      <c r="F161" s="193"/>
      <c r="G161" s="35"/>
      <c r="H161" s="53"/>
      <c r="I161" s="194"/>
      <c r="J161" s="35"/>
    </row>
    <row r="162" spans="1:10" s="150" customFormat="1" ht="13.5" customHeight="1" x14ac:dyDescent="0.35">
      <c r="A162" s="195" t="s">
        <v>167</v>
      </c>
      <c r="B162" s="196" t="s">
        <v>151</v>
      </c>
      <c r="C162" s="168"/>
      <c r="D162" s="197"/>
      <c r="E162" s="197"/>
      <c r="F162" s="198"/>
      <c r="G162" s="51"/>
      <c r="H162" s="51"/>
      <c r="I162" s="225"/>
      <c r="J162" s="52"/>
    </row>
    <row r="163" spans="1:10" s="21" customFormat="1" ht="13.5" customHeight="1" x14ac:dyDescent="0.4">
      <c r="A163" s="226"/>
      <c r="B163" s="28"/>
      <c r="C163" s="29"/>
      <c r="D163" s="29"/>
      <c r="E163" s="29"/>
      <c r="F163" s="30"/>
      <c r="G163" s="35"/>
      <c r="H163" s="53"/>
      <c r="I163" s="194"/>
      <c r="J163" s="33"/>
    </row>
    <row r="164" spans="1:10" s="28" customFormat="1" ht="13.5" customHeight="1" x14ac:dyDescent="0.4">
      <c r="A164" s="27" t="s">
        <v>152</v>
      </c>
      <c r="C164" s="29"/>
      <c r="D164" s="29"/>
      <c r="E164" s="29"/>
      <c r="F164" s="30"/>
      <c r="G164" s="31"/>
      <c r="H164" s="32"/>
      <c r="I164" s="204"/>
      <c r="J164" s="33"/>
    </row>
    <row r="165" spans="1:10" s="28" customFormat="1" ht="13.5" customHeight="1" x14ac:dyDescent="0.4">
      <c r="A165" s="34" t="s">
        <v>11</v>
      </c>
      <c r="B165" s="202" t="s">
        <v>163</v>
      </c>
      <c r="C165" s="29"/>
      <c r="D165" s="29"/>
      <c r="E165" s="29"/>
      <c r="F165" s="30"/>
      <c r="G165" s="31" t="s">
        <v>6</v>
      </c>
      <c r="H165" s="32">
        <v>4</v>
      </c>
      <c r="I165" s="204"/>
      <c r="J165" s="33">
        <f>H165*I165</f>
        <v>0</v>
      </c>
    </row>
    <row r="166" spans="1:10" s="28" customFormat="1" ht="13.5" customHeight="1" x14ac:dyDescent="0.4">
      <c r="A166" s="34" t="s">
        <v>11</v>
      </c>
      <c r="B166" s="202" t="s">
        <v>164</v>
      </c>
      <c r="C166" s="29"/>
      <c r="D166" s="29"/>
      <c r="E166" s="29"/>
      <c r="F166" s="30"/>
      <c r="G166" s="31" t="s">
        <v>6</v>
      </c>
      <c r="H166" s="32">
        <v>2</v>
      </c>
      <c r="I166" s="204"/>
      <c r="J166" s="33">
        <f>H166*I166</f>
        <v>0</v>
      </c>
    </row>
    <row r="167" spans="1:10" s="21" customFormat="1" ht="13.5" customHeight="1" x14ac:dyDescent="0.4">
      <c r="A167" s="205" t="s">
        <v>12</v>
      </c>
      <c r="B167" s="28"/>
      <c r="C167" s="29"/>
      <c r="D167" s="29"/>
      <c r="E167" s="29"/>
      <c r="F167" s="30"/>
      <c r="G167" s="236"/>
      <c r="H167" s="32"/>
      <c r="I167" s="31"/>
      <c r="J167" s="33"/>
    </row>
    <row r="168" spans="1:10" s="21" customFormat="1" ht="13.5" customHeight="1" x14ac:dyDescent="0.4">
      <c r="A168" s="34" t="s">
        <v>11</v>
      </c>
      <c r="B168" s="28" t="s">
        <v>169</v>
      </c>
      <c r="C168" s="29"/>
      <c r="D168" s="29"/>
      <c r="E168" s="29"/>
      <c r="F168" s="30"/>
      <c r="G168" s="35"/>
      <c r="H168" s="53"/>
      <c r="I168" s="35"/>
      <c r="J168" s="33"/>
    </row>
    <row r="169" spans="1:10" s="21" customFormat="1" ht="13.5" customHeight="1" x14ac:dyDescent="0.4">
      <c r="A169" s="34" t="s">
        <v>11</v>
      </c>
      <c r="B169" s="28" t="s">
        <v>153</v>
      </c>
      <c r="C169" s="29"/>
      <c r="D169" s="29"/>
      <c r="E169" s="29"/>
      <c r="F169" s="30"/>
      <c r="G169" s="35"/>
      <c r="H169" s="53"/>
      <c r="I169" s="35"/>
      <c r="J169" s="33"/>
    </row>
    <row r="170" spans="1:10" s="21" customFormat="1" ht="13.5" customHeight="1" x14ac:dyDescent="0.4">
      <c r="A170" s="34" t="s">
        <v>11</v>
      </c>
      <c r="B170" s="28" t="s">
        <v>154</v>
      </c>
      <c r="C170" s="29"/>
      <c r="D170" s="29"/>
      <c r="E170" s="29"/>
      <c r="F170" s="30"/>
      <c r="G170" s="31"/>
      <c r="H170" s="32"/>
      <c r="I170" s="31"/>
      <c r="J170" s="237"/>
    </row>
    <row r="171" spans="1:10" s="28" customFormat="1" ht="13.5" customHeight="1" x14ac:dyDescent="0.4">
      <c r="A171" s="151"/>
      <c r="B171" s="207"/>
      <c r="C171" s="29"/>
      <c r="D171" s="29"/>
      <c r="E171" s="29"/>
      <c r="F171" s="30"/>
      <c r="G171" s="31"/>
      <c r="H171" s="32"/>
      <c r="I171" s="45"/>
      <c r="J171" s="46"/>
    </row>
    <row r="172" spans="1:10" s="28" customFormat="1" ht="13.5" customHeight="1" x14ac:dyDescent="0.4">
      <c r="A172" s="228"/>
      <c r="B172" s="229" t="s">
        <v>14</v>
      </c>
      <c r="C172" s="230" t="str">
        <f>+A162</f>
        <v>D.1.4&amp;5</v>
      </c>
      <c r="D172" s="230"/>
      <c r="E172" s="230"/>
      <c r="F172" s="231"/>
      <c r="G172" s="232"/>
      <c r="H172" s="233"/>
      <c r="I172" s="238"/>
      <c r="J172" s="235">
        <f>SUBTOTAL(9,J164:J171)</f>
        <v>0</v>
      </c>
    </row>
    <row r="173" spans="1:10" s="28" customFormat="1" ht="13.5" customHeight="1" x14ac:dyDescent="0.4">
      <c r="A173" s="151"/>
      <c r="B173" s="239"/>
      <c r="C173" s="240"/>
      <c r="D173" s="240"/>
      <c r="E173" s="240"/>
      <c r="F173" s="241"/>
      <c r="G173" s="63"/>
      <c r="H173" s="64"/>
      <c r="I173" s="242"/>
      <c r="J173" s="66"/>
    </row>
    <row r="174" spans="1:10" s="150" customFormat="1" ht="13.5" customHeight="1" x14ac:dyDescent="0.35">
      <c r="A174" s="195" t="s">
        <v>168</v>
      </c>
      <c r="B174" s="168" t="s">
        <v>155</v>
      </c>
      <c r="C174" s="197"/>
      <c r="D174" s="197"/>
      <c r="E174" s="197"/>
      <c r="F174" s="198"/>
      <c r="G174" s="51"/>
      <c r="H174" s="51"/>
      <c r="I174" s="225"/>
      <c r="J174" s="52"/>
    </row>
    <row r="175" spans="1:10" s="150" customFormat="1" ht="13.5" customHeight="1" x14ac:dyDescent="0.35">
      <c r="A175" s="243"/>
      <c r="B175" s="191"/>
      <c r="C175" s="244"/>
      <c r="D175" s="244"/>
      <c r="E175" s="244"/>
      <c r="F175" s="245"/>
      <c r="G175" s="40"/>
      <c r="H175" s="40"/>
      <c r="I175" s="192"/>
      <c r="J175" s="246"/>
    </row>
    <row r="176" spans="1:10" s="28" customFormat="1" ht="13.5" customHeight="1" x14ac:dyDescent="0.4">
      <c r="A176" s="27" t="s">
        <v>156</v>
      </c>
      <c r="C176" s="29"/>
      <c r="D176" s="29"/>
      <c r="E176" s="29"/>
      <c r="F176" s="30"/>
      <c r="G176" s="31"/>
      <c r="H176" s="32"/>
      <c r="I176" s="204"/>
      <c r="J176" s="33"/>
    </row>
    <row r="177" spans="1:10" s="28" customFormat="1" ht="13.5" customHeight="1" x14ac:dyDescent="0.4">
      <c r="A177" s="34" t="s">
        <v>11</v>
      </c>
      <c r="B177" s="202" t="s">
        <v>165</v>
      </c>
      <c r="C177" s="29"/>
      <c r="D177" s="29"/>
      <c r="E177" s="29"/>
      <c r="F177" s="30"/>
      <c r="G177" s="31" t="s">
        <v>6</v>
      </c>
      <c r="H177" s="32">
        <v>3</v>
      </c>
      <c r="I177" s="204"/>
      <c r="J177" s="33">
        <f>H177*I177</f>
        <v>0</v>
      </c>
    </row>
    <row r="178" spans="1:10" s="28" customFormat="1" ht="13.5" customHeight="1" x14ac:dyDescent="0.4">
      <c r="A178" s="101" t="s">
        <v>12</v>
      </c>
      <c r="C178" s="29"/>
      <c r="D178" s="29"/>
      <c r="E178" s="29"/>
      <c r="F178" s="30"/>
      <c r="G178" s="236"/>
      <c r="H178" s="32"/>
      <c r="I178" s="204"/>
      <c r="J178" s="33"/>
    </row>
    <row r="179" spans="1:10" s="28" customFormat="1" ht="13.5" customHeight="1" x14ac:dyDescent="0.4">
      <c r="A179" s="34" t="s">
        <v>11</v>
      </c>
      <c r="B179" s="202" t="s">
        <v>157</v>
      </c>
      <c r="C179" s="29"/>
      <c r="D179" s="29"/>
      <c r="E179" s="29"/>
      <c r="F179" s="30"/>
      <c r="G179" s="31"/>
      <c r="H179" s="32"/>
      <c r="I179" s="204"/>
      <c r="J179" s="33"/>
    </row>
    <row r="180" spans="1:10" s="28" customFormat="1" ht="13.5" customHeight="1" x14ac:dyDescent="0.4">
      <c r="A180" s="34" t="s">
        <v>11</v>
      </c>
      <c r="B180" s="202" t="s">
        <v>158</v>
      </c>
      <c r="C180" s="29"/>
      <c r="D180" s="29"/>
      <c r="E180" s="29"/>
      <c r="F180" s="30"/>
      <c r="G180" s="31"/>
      <c r="H180" s="32"/>
      <c r="I180" s="204"/>
      <c r="J180" s="33"/>
    </row>
    <row r="181" spans="1:10" s="28" customFormat="1" ht="13.5" customHeight="1" x14ac:dyDescent="0.4">
      <c r="A181" s="151"/>
      <c r="B181" s="207"/>
      <c r="C181" s="29"/>
      <c r="D181" s="29"/>
      <c r="E181" s="29"/>
      <c r="F181" s="30"/>
      <c r="G181" s="31"/>
      <c r="H181" s="32"/>
      <c r="I181" s="227"/>
      <c r="J181" s="46"/>
    </row>
    <row r="182" spans="1:10" s="28" customFormat="1" ht="13.5" customHeight="1" x14ac:dyDescent="0.4">
      <c r="A182" s="228"/>
      <c r="B182" s="229" t="s">
        <v>14</v>
      </c>
      <c r="C182" s="230" t="str">
        <f>+A174</f>
        <v>D.1.6</v>
      </c>
      <c r="D182" s="230"/>
      <c r="E182" s="230"/>
      <c r="F182" s="231"/>
      <c r="G182" s="232"/>
      <c r="H182" s="233"/>
      <c r="I182" s="238"/>
      <c r="J182" s="235">
        <f>SUBTOTAL(9,J175:J181)</f>
        <v>0</v>
      </c>
    </row>
    <row r="183" spans="1:10" s="21" customFormat="1" ht="13.5" customHeight="1" x14ac:dyDescent="0.4">
      <c r="A183" s="226"/>
      <c r="B183" s="28"/>
      <c r="C183" s="29"/>
      <c r="D183" s="29"/>
      <c r="E183" s="29"/>
      <c r="F183" s="30"/>
      <c r="G183" s="35"/>
      <c r="H183" s="53"/>
      <c r="I183" s="194"/>
      <c r="J183" s="33"/>
    </row>
    <row r="184" spans="1:10" s="150" customFormat="1" ht="13.5" customHeight="1" x14ac:dyDescent="0.35">
      <c r="A184" s="195" t="s">
        <v>171</v>
      </c>
      <c r="B184" s="196" t="s">
        <v>172</v>
      </c>
      <c r="C184" s="168"/>
      <c r="D184" s="197"/>
      <c r="E184" s="197"/>
      <c r="F184" s="198"/>
      <c r="G184" s="51"/>
      <c r="H184" s="51"/>
      <c r="I184" s="225"/>
      <c r="J184" s="52"/>
    </row>
    <row r="185" spans="1:10" s="21" customFormat="1" ht="13.5" customHeight="1" x14ac:dyDescent="0.4">
      <c r="A185" s="226"/>
      <c r="B185" s="28"/>
      <c r="C185" s="29"/>
      <c r="D185" s="29"/>
      <c r="E185" s="29"/>
      <c r="F185" s="30"/>
      <c r="G185" s="35"/>
      <c r="H185" s="53"/>
      <c r="I185" s="194"/>
      <c r="J185" s="33"/>
    </row>
    <row r="186" spans="1:10" s="28" customFormat="1" ht="13.5" customHeight="1" x14ac:dyDescent="0.4">
      <c r="A186" s="27" t="s">
        <v>173</v>
      </c>
      <c r="C186" s="29"/>
      <c r="D186" s="29"/>
      <c r="E186" s="29"/>
      <c r="F186" s="30"/>
      <c r="G186" s="31"/>
      <c r="H186" s="32"/>
      <c r="I186" s="204"/>
      <c r="J186" s="33"/>
    </row>
    <row r="187" spans="1:10" s="28" customFormat="1" ht="13.5" customHeight="1" x14ac:dyDescent="0.4">
      <c r="A187" s="34" t="s">
        <v>11</v>
      </c>
      <c r="B187" s="202" t="s">
        <v>174</v>
      </c>
      <c r="C187" s="29"/>
      <c r="D187" s="29"/>
      <c r="E187" s="29"/>
      <c r="F187" s="30"/>
      <c r="G187" s="31" t="s">
        <v>6</v>
      </c>
      <c r="H187" s="32">
        <v>3</v>
      </c>
      <c r="I187" s="204"/>
      <c r="J187" s="33">
        <f>H187*I187</f>
        <v>0</v>
      </c>
    </row>
    <row r="188" spans="1:10" s="21" customFormat="1" ht="13.5" customHeight="1" x14ac:dyDescent="0.4">
      <c r="A188" s="205" t="s">
        <v>12</v>
      </c>
      <c r="B188" s="28"/>
      <c r="C188" s="29"/>
      <c r="D188" s="29"/>
      <c r="E188" s="29"/>
      <c r="F188" s="30"/>
      <c r="G188" s="31"/>
      <c r="H188" s="32"/>
      <c r="I188" s="204"/>
      <c r="J188" s="33"/>
    </row>
    <row r="189" spans="1:10" s="21" customFormat="1" ht="13.5" customHeight="1" x14ac:dyDescent="0.4">
      <c r="A189" s="34" t="s">
        <v>11</v>
      </c>
      <c r="B189" s="202" t="s">
        <v>175</v>
      </c>
      <c r="C189" s="29"/>
      <c r="D189" s="29"/>
      <c r="E189" s="29"/>
      <c r="F189" s="30"/>
      <c r="G189" s="35"/>
      <c r="H189" s="53"/>
      <c r="I189" s="194"/>
      <c r="J189" s="33"/>
    </row>
    <row r="190" spans="1:10" s="28" customFormat="1" ht="13.5" customHeight="1" x14ac:dyDescent="0.4">
      <c r="A190" s="151"/>
      <c r="B190" s="207"/>
      <c r="C190" s="29"/>
      <c r="D190" s="29"/>
      <c r="E190" s="29"/>
      <c r="F190" s="30"/>
      <c r="G190" s="31"/>
      <c r="H190" s="32"/>
      <c r="I190" s="227"/>
      <c r="J190" s="46"/>
    </row>
    <row r="191" spans="1:10" s="28" customFormat="1" ht="13.5" customHeight="1" x14ac:dyDescent="0.4">
      <c r="A191" s="228"/>
      <c r="B191" s="229" t="s">
        <v>14</v>
      </c>
      <c r="C191" s="230" t="str">
        <f>+A184</f>
        <v>D.1.10</v>
      </c>
      <c r="D191" s="230"/>
      <c r="E191" s="230"/>
      <c r="F191" s="231"/>
      <c r="G191" s="232"/>
      <c r="H191" s="233"/>
      <c r="I191" s="234"/>
      <c r="J191" s="235">
        <f>SUBTOTAL(9,J186:J190)</f>
        <v>0</v>
      </c>
    </row>
    <row r="192" spans="1:10" s="28" customFormat="1" ht="13.5" customHeight="1" x14ac:dyDescent="0.4">
      <c r="A192" s="206"/>
      <c r="B192" s="214"/>
      <c r="C192" s="215"/>
      <c r="D192" s="215"/>
      <c r="E192" s="215"/>
      <c r="F192" s="216"/>
      <c r="G192" s="41"/>
      <c r="H192" s="42"/>
      <c r="I192" s="43"/>
      <c r="J192" s="44"/>
    </row>
    <row r="193" spans="1:10" s="255" customFormat="1" ht="13.5" customHeight="1" x14ac:dyDescent="0.3">
      <c r="A193" s="247"/>
      <c r="B193" s="248" t="s">
        <v>14</v>
      </c>
      <c r="C193" s="249" t="str">
        <f>A150</f>
        <v>D.1</v>
      </c>
      <c r="D193" s="249"/>
      <c r="E193" s="249"/>
      <c r="F193" s="250"/>
      <c r="G193" s="251"/>
      <c r="H193" s="252"/>
      <c r="I193" s="253"/>
      <c r="J193" s="254">
        <f>SUBTOTAL(9,J149:J192)</f>
        <v>0</v>
      </c>
    </row>
    <row r="194" spans="1:10" s="21" customFormat="1" ht="13.5" customHeight="1" x14ac:dyDescent="0.4">
      <c r="A194" s="202"/>
      <c r="I194" s="220"/>
    </row>
    <row r="195" spans="1:10" s="259" customFormat="1" ht="13.5" customHeight="1" x14ac:dyDescent="0.35">
      <c r="A195" s="256" t="s">
        <v>16</v>
      </c>
      <c r="B195" s="257" t="str">
        <f>A148</f>
        <v>D. TRAVAUX DU LOT CHAUFFAGE/CLIMATISATION</v>
      </c>
      <c r="C195" s="257"/>
      <c r="D195" s="257"/>
      <c r="E195" s="257"/>
      <c r="F195" s="257"/>
      <c r="G195" s="258"/>
      <c r="H195" s="258"/>
      <c r="I195" s="274">
        <f>SUBTOTAL(9,J151:J194)</f>
        <v>0</v>
      </c>
      <c r="J195" s="274"/>
    </row>
    <row r="196" spans="1:10" s="21" customFormat="1" ht="14" x14ac:dyDescent="0.4"/>
    <row r="197" spans="1:10" s="28" customFormat="1" ht="13.5" customHeight="1" x14ac:dyDescent="0.4">
      <c r="A197" s="206"/>
      <c r="B197" s="214"/>
      <c r="C197" s="215"/>
      <c r="D197" s="215"/>
      <c r="E197" s="215"/>
      <c r="F197" s="216"/>
      <c r="G197" s="41"/>
      <c r="H197" s="42"/>
      <c r="I197" s="43"/>
      <c r="J197" s="44"/>
    </row>
    <row r="198" spans="1:10" s="11" customFormat="1" ht="13.5" customHeight="1" x14ac:dyDescent="0.35">
      <c r="A198" s="85" t="s">
        <v>189</v>
      </c>
      <c r="B198" s="85"/>
      <c r="C198" s="85"/>
      <c r="D198" s="85"/>
      <c r="E198" s="85"/>
      <c r="F198" s="85"/>
      <c r="G198" s="85"/>
      <c r="H198" s="85"/>
      <c r="I198" s="85"/>
      <c r="J198" s="85"/>
    </row>
    <row r="199" spans="1:10" ht="13.5" customHeight="1" x14ac:dyDescent="0.4">
      <c r="A199" s="86"/>
      <c r="B199" s="86"/>
      <c r="C199" s="86"/>
      <c r="D199" s="86"/>
      <c r="E199" s="86"/>
      <c r="F199" s="86"/>
      <c r="G199" s="86"/>
      <c r="H199" s="86"/>
      <c r="I199" s="86"/>
      <c r="J199" s="86"/>
    </row>
    <row r="200" spans="1:10" s="12" customFormat="1" ht="13.5" customHeight="1" x14ac:dyDescent="0.35">
      <c r="A200" s="87" t="s">
        <v>190</v>
      </c>
      <c r="B200" s="88" t="s">
        <v>176</v>
      </c>
      <c r="C200" s="89"/>
      <c r="D200" s="89"/>
      <c r="E200" s="89"/>
      <c r="F200" s="90"/>
      <c r="G200" s="146"/>
      <c r="H200" s="146"/>
      <c r="I200" s="146"/>
      <c r="J200" s="147"/>
    </row>
    <row r="201" spans="1:10" s="8" customFormat="1" ht="13.5" customHeight="1" x14ac:dyDescent="0.4">
      <c r="A201" s="55"/>
      <c r="B201" s="98"/>
      <c r="C201" s="99"/>
      <c r="D201" s="100"/>
      <c r="E201" s="56"/>
      <c r="F201" s="57"/>
      <c r="G201" s="58"/>
      <c r="H201" s="59"/>
      <c r="I201" s="58"/>
      <c r="J201" s="60"/>
    </row>
    <row r="202" spans="1:10" s="13" customFormat="1" ht="13.5" customHeight="1" x14ac:dyDescent="0.4">
      <c r="A202" s="27" t="s">
        <v>94</v>
      </c>
      <c r="B202" s="92"/>
      <c r="C202" s="93"/>
      <c r="D202" s="93"/>
      <c r="E202" s="93"/>
      <c r="F202" s="94"/>
      <c r="G202" s="31"/>
      <c r="H202" s="32"/>
      <c r="I202" s="31"/>
      <c r="J202" s="33"/>
    </row>
    <row r="203" spans="1:10" s="13" customFormat="1" ht="13.5" customHeight="1" x14ac:dyDescent="0.4">
      <c r="A203" s="102" t="s">
        <v>11</v>
      </c>
      <c r="B203" s="99" t="s">
        <v>95</v>
      </c>
      <c r="C203" s="93"/>
      <c r="D203" s="93"/>
      <c r="E203" s="93"/>
      <c r="F203" s="94"/>
      <c r="G203" s="31"/>
      <c r="H203" s="32"/>
      <c r="I203" s="31"/>
      <c r="J203" s="33"/>
    </row>
    <row r="204" spans="1:10" s="8" customFormat="1" ht="13.5" customHeight="1" x14ac:dyDescent="0.4">
      <c r="A204" s="102" t="s">
        <v>11</v>
      </c>
      <c r="B204" s="99" t="s">
        <v>49</v>
      </c>
      <c r="C204" s="93"/>
      <c r="D204" s="93"/>
      <c r="E204" s="93"/>
      <c r="F204" s="94"/>
      <c r="G204" s="31"/>
      <c r="H204" s="32"/>
      <c r="I204" s="31"/>
      <c r="J204" s="33"/>
    </row>
    <row r="205" spans="1:10" s="8" customFormat="1" ht="13.5" customHeight="1" x14ac:dyDescent="0.4">
      <c r="A205" s="102" t="s">
        <v>12</v>
      </c>
      <c r="B205" s="92"/>
      <c r="C205" s="93"/>
      <c r="D205" s="93"/>
      <c r="E205" s="93"/>
      <c r="F205" s="94"/>
      <c r="G205" s="31"/>
      <c r="H205" s="32"/>
      <c r="I205" s="31"/>
      <c r="J205" s="33"/>
    </row>
    <row r="206" spans="1:10" s="8" customFormat="1" ht="13.5" customHeight="1" x14ac:dyDescent="0.4">
      <c r="A206" s="102" t="s">
        <v>11</v>
      </c>
      <c r="B206" s="92" t="s">
        <v>50</v>
      </c>
      <c r="C206" s="93"/>
      <c r="D206" s="93"/>
      <c r="E206" s="93"/>
      <c r="F206" s="94"/>
      <c r="G206" s="35"/>
      <c r="H206" s="53"/>
      <c r="I206" s="35"/>
      <c r="J206" s="33"/>
    </row>
    <row r="207" spans="1:10" s="8" customFormat="1" ht="13.5" customHeight="1" x14ac:dyDescent="0.4">
      <c r="A207" s="102" t="s">
        <v>11</v>
      </c>
      <c r="B207" s="92" t="s">
        <v>51</v>
      </c>
      <c r="C207" s="93"/>
      <c r="D207" s="93"/>
      <c r="E207" s="93"/>
      <c r="F207" s="94"/>
      <c r="G207" s="31" t="s">
        <v>13</v>
      </c>
      <c r="H207" s="32">
        <v>1</v>
      </c>
      <c r="I207" s="31"/>
      <c r="J207" s="33">
        <f t="shared" ref="J207" si="12">$H207*I207</f>
        <v>0</v>
      </c>
    </row>
    <row r="208" spans="1:10" s="8" customFormat="1" ht="13.5" customHeight="1" x14ac:dyDescent="0.4">
      <c r="A208" s="102" t="s">
        <v>11</v>
      </c>
      <c r="B208" s="92" t="s">
        <v>96</v>
      </c>
      <c r="C208" s="93"/>
      <c r="D208" s="93"/>
      <c r="E208" s="93"/>
      <c r="F208" s="94"/>
      <c r="G208" s="31"/>
      <c r="H208" s="32"/>
      <c r="I208" s="31"/>
      <c r="J208" s="33"/>
    </row>
    <row r="209" spans="1:10" s="8" customFormat="1" ht="13.5" customHeight="1" x14ac:dyDescent="0.4">
      <c r="A209" s="102" t="s">
        <v>11</v>
      </c>
      <c r="B209" s="92" t="s">
        <v>52</v>
      </c>
      <c r="C209" s="93"/>
      <c r="D209" s="93"/>
      <c r="E209" s="93"/>
      <c r="F209" s="94"/>
      <c r="G209" s="35"/>
      <c r="H209" s="53"/>
      <c r="I209" s="35"/>
      <c r="J209" s="33"/>
    </row>
    <row r="210" spans="1:10" s="8" customFormat="1" ht="13.5" customHeight="1" x14ac:dyDescent="0.4">
      <c r="A210" s="102" t="s">
        <v>11</v>
      </c>
      <c r="B210" s="86" t="s">
        <v>75</v>
      </c>
      <c r="C210" s="93"/>
      <c r="D210" s="93"/>
      <c r="E210" s="93"/>
      <c r="F210" s="94"/>
      <c r="G210" s="35"/>
      <c r="H210" s="53"/>
      <c r="I210" s="35"/>
      <c r="J210" s="33"/>
    </row>
    <row r="211" spans="1:10" s="8" customFormat="1" ht="13.5" customHeight="1" x14ac:dyDescent="0.4">
      <c r="A211" s="102" t="s">
        <v>11</v>
      </c>
      <c r="B211" s="92" t="s">
        <v>53</v>
      </c>
      <c r="C211" s="93"/>
      <c r="D211" s="93"/>
      <c r="E211" s="93"/>
      <c r="F211" s="94"/>
      <c r="G211" s="35"/>
      <c r="H211" s="53"/>
      <c r="I211" s="35"/>
      <c r="J211" s="33"/>
    </row>
    <row r="212" spans="1:10" s="8" customFormat="1" ht="13.5" customHeight="1" x14ac:dyDescent="0.4">
      <c r="A212" s="102" t="s">
        <v>11</v>
      </c>
      <c r="B212" s="92" t="s">
        <v>177</v>
      </c>
      <c r="C212" s="93"/>
      <c r="D212" s="93"/>
      <c r="E212" s="93"/>
      <c r="F212" s="94"/>
      <c r="G212" s="35"/>
      <c r="H212" s="53"/>
      <c r="I212" s="35"/>
      <c r="J212" s="33"/>
    </row>
    <row r="213" spans="1:10" s="8" customFormat="1" ht="13.5" customHeight="1" x14ac:dyDescent="0.4">
      <c r="A213" s="102" t="s">
        <v>11</v>
      </c>
      <c r="B213" s="92" t="s">
        <v>97</v>
      </c>
      <c r="C213" s="93"/>
      <c r="D213" s="93"/>
      <c r="E213" s="93"/>
      <c r="F213" s="94"/>
      <c r="G213" s="35"/>
      <c r="H213" s="53"/>
      <c r="I213" s="35"/>
      <c r="J213" s="33"/>
    </row>
    <row r="214" spans="1:10" s="8" customFormat="1" ht="13.5" customHeight="1" x14ac:dyDescent="0.4">
      <c r="A214" s="102" t="s">
        <v>11</v>
      </c>
      <c r="B214" s="92" t="s">
        <v>54</v>
      </c>
      <c r="C214" s="93"/>
      <c r="D214" s="93"/>
      <c r="E214" s="93"/>
      <c r="F214" s="94"/>
      <c r="G214" s="35"/>
      <c r="H214" s="53"/>
      <c r="I214" s="35"/>
      <c r="J214" s="33"/>
    </row>
    <row r="215" spans="1:10" s="13" customFormat="1" ht="13.5" customHeight="1" x14ac:dyDescent="0.35">
      <c r="A215" s="103"/>
      <c r="B215" s="104"/>
      <c r="C215" s="93"/>
      <c r="D215" s="93"/>
      <c r="E215" s="93"/>
      <c r="F215" s="94"/>
      <c r="G215" s="31"/>
      <c r="H215" s="32"/>
      <c r="I215" s="45"/>
      <c r="J215" s="46"/>
    </row>
    <row r="216" spans="1:10" s="14" customFormat="1" ht="13.5" customHeight="1" x14ac:dyDescent="0.3">
      <c r="A216" s="121"/>
      <c r="B216" s="115" t="s">
        <v>14</v>
      </c>
      <c r="C216" s="116" t="str">
        <f>A200</f>
        <v>E.2</v>
      </c>
      <c r="D216" s="116"/>
      <c r="E216" s="116"/>
      <c r="F216" s="117"/>
      <c r="G216" s="47"/>
      <c r="H216" s="48"/>
      <c r="I216" s="49"/>
      <c r="J216" s="50">
        <f>SUBTOTAL(9,J203:J215)</f>
        <v>0</v>
      </c>
    </row>
    <row r="217" spans="1:10" s="14" customFormat="1" ht="13.5" customHeight="1" x14ac:dyDescent="0.3">
      <c r="A217" s="103"/>
      <c r="B217" s="111"/>
      <c r="C217" s="112"/>
      <c r="D217" s="112"/>
      <c r="E217" s="112"/>
      <c r="F217" s="113"/>
      <c r="G217" s="41"/>
      <c r="H217" s="42"/>
      <c r="I217" s="43"/>
      <c r="J217" s="67"/>
    </row>
    <row r="218" spans="1:10" s="12" customFormat="1" ht="13.5" customHeight="1" x14ac:dyDescent="0.35">
      <c r="A218" s="87" t="s">
        <v>191</v>
      </c>
      <c r="B218" s="88" t="s">
        <v>178</v>
      </c>
      <c r="C218" s="89"/>
      <c r="D218" s="89"/>
      <c r="E218" s="89"/>
      <c r="F218" s="90"/>
      <c r="G218" s="146"/>
      <c r="H218" s="146"/>
      <c r="I218" s="146"/>
      <c r="J218" s="147"/>
    </row>
    <row r="219" spans="1:10" s="8" customFormat="1" ht="13.5" customHeight="1" x14ac:dyDescent="0.4">
      <c r="A219" s="55"/>
      <c r="B219" s="98"/>
      <c r="C219" s="99"/>
      <c r="D219" s="100"/>
      <c r="E219" s="56"/>
      <c r="F219" s="57"/>
      <c r="G219" s="58"/>
      <c r="H219" s="59"/>
      <c r="I219" s="58"/>
      <c r="J219" s="60"/>
    </row>
    <row r="220" spans="1:10" s="13" customFormat="1" ht="13.5" customHeight="1" x14ac:dyDescent="0.4">
      <c r="A220" s="27" t="s">
        <v>94</v>
      </c>
      <c r="B220" s="92"/>
      <c r="C220" s="93"/>
      <c r="D220" s="93"/>
      <c r="E220" s="93"/>
      <c r="F220" s="94"/>
      <c r="G220" s="31"/>
      <c r="H220" s="32"/>
      <c r="I220" s="31"/>
      <c r="J220" s="33"/>
    </row>
    <row r="221" spans="1:10" s="13" customFormat="1" ht="13.5" customHeight="1" x14ac:dyDescent="0.4">
      <c r="A221" s="102" t="s">
        <v>11</v>
      </c>
      <c r="B221" s="99" t="s">
        <v>179</v>
      </c>
      <c r="C221" s="93"/>
      <c r="D221" s="93"/>
      <c r="E221" s="93"/>
      <c r="F221" s="94"/>
      <c r="G221" s="31"/>
      <c r="H221" s="32"/>
      <c r="I221" s="31"/>
      <c r="J221" s="33"/>
    </row>
    <row r="222" spans="1:10" s="8" customFormat="1" ht="13.5" customHeight="1" x14ac:dyDescent="0.4">
      <c r="A222" s="102" t="s">
        <v>11</v>
      </c>
      <c r="B222" s="99" t="s">
        <v>49</v>
      </c>
      <c r="C222" s="93"/>
      <c r="D222" s="93"/>
      <c r="E222" s="93"/>
      <c r="F222" s="94"/>
      <c r="G222" s="31"/>
      <c r="H222" s="32"/>
      <c r="I222" s="31"/>
      <c r="J222" s="33"/>
    </row>
    <row r="223" spans="1:10" s="8" customFormat="1" ht="13.5" customHeight="1" x14ac:dyDescent="0.4">
      <c r="A223" s="102" t="s">
        <v>12</v>
      </c>
      <c r="B223" s="92"/>
      <c r="C223" s="93"/>
      <c r="D223" s="93"/>
      <c r="E223" s="93"/>
      <c r="F223" s="94"/>
      <c r="G223" s="31"/>
      <c r="H223" s="32"/>
      <c r="I223" s="31"/>
      <c r="J223" s="33"/>
    </row>
    <row r="224" spans="1:10" s="8" customFormat="1" ht="13.5" customHeight="1" x14ac:dyDescent="0.4">
      <c r="A224" s="102" t="s">
        <v>11</v>
      </c>
      <c r="B224" s="92" t="s">
        <v>50</v>
      </c>
      <c r="C224" s="93"/>
      <c r="D224" s="93"/>
      <c r="E224" s="93"/>
      <c r="F224" s="94"/>
      <c r="G224" s="35"/>
      <c r="H224" s="53"/>
      <c r="I224" s="35"/>
      <c r="J224" s="33"/>
    </row>
    <row r="225" spans="1:10" s="8" customFormat="1" ht="13.5" customHeight="1" x14ac:dyDescent="0.4">
      <c r="A225" s="102" t="s">
        <v>11</v>
      </c>
      <c r="B225" s="92" t="s">
        <v>51</v>
      </c>
      <c r="C225" s="93"/>
      <c r="D225" s="93"/>
      <c r="E225" s="93"/>
      <c r="F225" s="94"/>
      <c r="G225" s="31" t="s">
        <v>13</v>
      </c>
      <c r="H225" s="32">
        <v>3</v>
      </c>
      <c r="I225" s="31"/>
      <c r="J225" s="33">
        <f t="shared" ref="J225" si="13">$H225*I225</f>
        <v>0</v>
      </c>
    </row>
    <row r="226" spans="1:10" s="8" customFormat="1" ht="13.5" customHeight="1" x14ac:dyDescent="0.4">
      <c r="A226" s="102" t="s">
        <v>11</v>
      </c>
      <c r="B226" s="92" t="s">
        <v>96</v>
      </c>
      <c r="C226" s="93"/>
      <c r="D226" s="93"/>
      <c r="E226" s="93"/>
      <c r="F226" s="94"/>
      <c r="G226" s="31"/>
      <c r="H226" s="32"/>
      <c r="I226" s="31"/>
      <c r="J226" s="33"/>
    </row>
    <row r="227" spans="1:10" s="8" customFormat="1" ht="13.5" customHeight="1" x14ac:dyDescent="0.4">
      <c r="A227" s="102" t="s">
        <v>11</v>
      </c>
      <c r="B227" s="92" t="s">
        <v>52</v>
      </c>
      <c r="C227" s="93"/>
      <c r="D227" s="93"/>
      <c r="E227" s="93"/>
      <c r="F227" s="94"/>
      <c r="G227" s="35"/>
      <c r="H227" s="53"/>
      <c r="I227" s="35"/>
      <c r="J227" s="33"/>
    </row>
    <row r="228" spans="1:10" s="8" customFormat="1" ht="13.5" customHeight="1" x14ac:dyDescent="0.4">
      <c r="A228" s="102" t="s">
        <v>11</v>
      </c>
      <c r="B228" s="86" t="s">
        <v>75</v>
      </c>
      <c r="C228" s="93"/>
      <c r="D228" s="93"/>
      <c r="E228" s="93"/>
      <c r="F228" s="94"/>
      <c r="G228" s="35"/>
      <c r="H228" s="53"/>
      <c r="I228" s="35"/>
      <c r="J228" s="33"/>
    </row>
    <row r="229" spans="1:10" s="8" customFormat="1" ht="13.5" customHeight="1" x14ac:dyDescent="0.4">
      <c r="A229" s="102" t="s">
        <v>11</v>
      </c>
      <c r="B229" s="92" t="s">
        <v>53</v>
      </c>
      <c r="C229" s="93"/>
      <c r="D229" s="93"/>
      <c r="E229" s="93"/>
      <c r="F229" s="94"/>
      <c r="G229" s="35"/>
      <c r="H229" s="53"/>
      <c r="I229" s="35"/>
      <c r="J229" s="33"/>
    </row>
    <row r="230" spans="1:10" s="8" customFormat="1" ht="13.5" customHeight="1" x14ac:dyDescent="0.4">
      <c r="A230" s="102" t="s">
        <v>11</v>
      </c>
      <c r="B230" s="92" t="s">
        <v>180</v>
      </c>
      <c r="C230" s="93"/>
      <c r="D230" s="93"/>
      <c r="E230" s="93"/>
      <c r="F230" s="94"/>
      <c r="G230" s="35"/>
      <c r="H230" s="53"/>
      <c r="I230" s="35"/>
      <c r="J230" s="33"/>
    </row>
    <row r="231" spans="1:10" s="8" customFormat="1" ht="13.5" customHeight="1" x14ac:dyDescent="0.4">
      <c r="A231" s="102" t="s">
        <v>11</v>
      </c>
      <c r="B231" s="92" t="s">
        <v>97</v>
      </c>
      <c r="C231" s="93"/>
      <c r="D231" s="93"/>
      <c r="E231" s="93"/>
      <c r="F231" s="94"/>
      <c r="G231" s="35"/>
      <c r="H231" s="53"/>
      <c r="I231" s="35"/>
      <c r="J231" s="33"/>
    </row>
    <row r="232" spans="1:10" s="8" customFormat="1" ht="13.5" customHeight="1" x14ac:dyDescent="0.4">
      <c r="A232" s="102" t="s">
        <v>11</v>
      </c>
      <c r="B232" s="92" t="s">
        <v>54</v>
      </c>
      <c r="C232" s="93"/>
      <c r="D232" s="93"/>
      <c r="E232" s="93"/>
      <c r="F232" s="94"/>
      <c r="G232" s="35"/>
      <c r="H232" s="53"/>
      <c r="I232" s="35"/>
      <c r="J232" s="33"/>
    </row>
    <row r="233" spans="1:10" s="13" customFormat="1" ht="13.5" customHeight="1" x14ac:dyDescent="0.35">
      <c r="A233" s="103"/>
      <c r="B233" s="104"/>
      <c r="C233" s="93"/>
      <c r="D233" s="93"/>
      <c r="E233" s="93"/>
      <c r="F233" s="94"/>
      <c r="G233" s="31"/>
      <c r="H233" s="32"/>
      <c r="I233" s="45"/>
      <c r="J233" s="46"/>
    </row>
    <row r="234" spans="1:10" s="14" customFormat="1" ht="13.5" customHeight="1" x14ac:dyDescent="0.3">
      <c r="A234" s="121"/>
      <c r="B234" s="115" t="s">
        <v>14</v>
      </c>
      <c r="C234" s="116" t="str">
        <f>A218</f>
        <v>E.3</v>
      </c>
      <c r="D234" s="116"/>
      <c r="E234" s="116"/>
      <c r="F234" s="117"/>
      <c r="G234" s="47"/>
      <c r="H234" s="48"/>
      <c r="I234" s="49"/>
      <c r="J234" s="50">
        <f>SUBTOTAL(9,J221:J233)</f>
        <v>0</v>
      </c>
    </row>
    <row r="235" spans="1:10" s="14" customFormat="1" ht="13.5" customHeight="1" x14ac:dyDescent="0.3">
      <c r="A235" s="103"/>
      <c r="B235" s="111"/>
      <c r="C235" s="112"/>
      <c r="D235" s="112"/>
      <c r="E235" s="112"/>
      <c r="F235" s="113"/>
      <c r="G235" s="41"/>
      <c r="H235" s="42"/>
      <c r="I235" s="43"/>
      <c r="J235" s="67"/>
    </row>
    <row r="236" spans="1:10" s="12" customFormat="1" ht="13.5" customHeight="1" x14ac:dyDescent="0.35">
      <c r="A236" s="87" t="s">
        <v>192</v>
      </c>
      <c r="B236" s="88" t="s">
        <v>98</v>
      </c>
      <c r="C236" s="89"/>
      <c r="D236" s="89"/>
      <c r="E236" s="89"/>
      <c r="F236" s="90"/>
      <c r="G236" s="146"/>
      <c r="H236" s="146"/>
      <c r="I236" s="146"/>
      <c r="J236" s="147"/>
    </row>
    <row r="237" spans="1:10" s="8" customFormat="1" ht="13.5" customHeight="1" x14ac:dyDescent="0.4">
      <c r="A237" s="55"/>
      <c r="B237" s="98"/>
      <c r="C237" s="99"/>
      <c r="D237" s="100"/>
      <c r="E237" s="56"/>
      <c r="F237" s="57"/>
      <c r="G237" s="58"/>
      <c r="H237" s="59"/>
      <c r="I237" s="58"/>
      <c r="J237" s="60"/>
    </row>
    <row r="238" spans="1:10" s="13" customFormat="1" ht="13.5" customHeight="1" x14ac:dyDescent="0.4">
      <c r="A238" s="27" t="s">
        <v>73</v>
      </c>
      <c r="B238" s="92"/>
      <c r="C238" s="93"/>
      <c r="D238" s="93"/>
      <c r="E238" s="93"/>
      <c r="F238" s="94"/>
      <c r="G238" s="31"/>
      <c r="H238" s="32"/>
      <c r="I238" s="31"/>
      <c r="J238" s="33"/>
    </row>
    <row r="239" spans="1:10" s="13" customFormat="1" ht="13.5" customHeight="1" x14ac:dyDescent="0.4">
      <c r="A239" s="102" t="s">
        <v>11</v>
      </c>
      <c r="B239" s="99" t="s">
        <v>99</v>
      </c>
      <c r="C239" s="93"/>
      <c r="D239" s="93"/>
      <c r="E239" s="93"/>
      <c r="F239" s="94"/>
      <c r="G239" s="31"/>
      <c r="H239" s="32"/>
      <c r="I239" s="31"/>
      <c r="J239" s="33"/>
    </row>
    <row r="240" spans="1:10" s="13" customFormat="1" ht="13.5" customHeight="1" x14ac:dyDescent="0.4">
      <c r="A240" s="102"/>
      <c r="B240" s="144" t="s">
        <v>11</v>
      </c>
      <c r="C240" s="93" t="s">
        <v>100</v>
      </c>
      <c r="D240" s="93"/>
      <c r="E240" s="93"/>
      <c r="F240" s="94"/>
      <c r="G240" s="31" t="s">
        <v>15</v>
      </c>
      <c r="H240" s="32">
        <v>10</v>
      </c>
      <c r="I240" s="31"/>
      <c r="J240" s="33">
        <f t="shared" ref="J240:J245" si="14">$H240*I240</f>
        <v>0</v>
      </c>
    </row>
    <row r="241" spans="1:10" s="13" customFormat="1" ht="13.5" customHeight="1" x14ac:dyDescent="0.4">
      <c r="A241" s="102"/>
      <c r="B241" s="144" t="s">
        <v>11</v>
      </c>
      <c r="C241" s="93" t="s">
        <v>72</v>
      </c>
      <c r="D241" s="93"/>
      <c r="E241" s="93"/>
      <c r="F241" s="94"/>
      <c r="G241" s="31" t="s">
        <v>15</v>
      </c>
      <c r="H241" s="32">
        <v>9</v>
      </c>
      <c r="I241" s="31"/>
      <c r="J241" s="33">
        <f t="shared" si="14"/>
        <v>0</v>
      </c>
    </row>
    <row r="242" spans="1:10" s="13" customFormat="1" ht="13.5" customHeight="1" x14ac:dyDescent="0.4">
      <c r="A242" s="102"/>
      <c r="B242" s="144" t="s">
        <v>11</v>
      </c>
      <c r="C242" s="93" t="s">
        <v>56</v>
      </c>
      <c r="D242" s="93"/>
      <c r="E242" s="93"/>
      <c r="F242" s="94"/>
      <c r="G242" s="31" t="s">
        <v>15</v>
      </c>
      <c r="H242" s="32">
        <v>0</v>
      </c>
      <c r="I242" s="31"/>
      <c r="J242" s="33">
        <f t="shared" si="14"/>
        <v>0</v>
      </c>
    </row>
    <row r="243" spans="1:10" s="13" customFormat="1" ht="13.5" customHeight="1" x14ac:dyDescent="0.4">
      <c r="A243" s="102"/>
      <c r="B243" s="144" t="s">
        <v>11</v>
      </c>
      <c r="C243" s="93" t="s">
        <v>57</v>
      </c>
      <c r="D243" s="93"/>
      <c r="E243" s="93"/>
      <c r="F243" s="94"/>
      <c r="G243" s="31" t="s">
        <v>15</v>
      </c>
      <c r="H243" s="32">
        <v>0</v>
      </c>
      <c r="I243" s="31"/>
      <c r="J243" s="33">
        <f t="shared" si="14"/>
        <v>0</v>
      </c>
    </row>
    <row r="244" spans="1:10" s="13" customFormat="1" ht="13.5" customHeight="1" x14ac:dyDescent="0.4">
      <c r="A244" s="102"/>
      <c r="B244" s="144" t="s">
        <v>11</v>
      </c>
      <c r="C244" s="93" t="s">
        <v>55</v>
      </c>
      <c r="D244" s="93"/>
      <c r="E244" s="93"/>
      <c r="F244" s="94"/>
      <c r="G244" s="31" t="s">
        <v>15</v>
      </c>
      <c r="H244" s="32">
        <v>15</v>
      </c>
      <c r="I244" s="31"/>
      <c r="J244" s="33">
        <f t="shared" si="14"/>
        <v>0</v>
      </c>
    </row>
    <row r="245" spans="1:10" s="13" customFormat="1" ht="13.5" customHeight="1" x14ac:dyDescent="0.4">
      <c r="A245" s="102" t="s">
        <v>11</v>
      </c>
      <c r="B245" s="99" t="s">
        <v>101</v>
      </c>
      <c r="C245" s="93"/>
      <c r="D245" s="93"/>
      <c r="E245" s="93"/>
      <c r="F245" s="94"/>
      <c r="G245" s="31" t="s">
        <v>6</v>
      </c>
      <c r="H245" s="32">
        <v>1</v>
      </c>
      <c r="I245" s="31"/>
      <c r="J245" s="33">
        <f t="shared" si="14"/>
        <v>0</v>
      </c>
    </row>
    <row r="246" spans="1:10" s="8" customFormat="1" ht="13.5" customHeight="1" x14ac:dyDescent="0.4">
      <c r="A246" s="109" t="s">
        <v>12</v>
      </c>
      <c r="B246" s="92"/>
      <c r="C246" s="93"/>
      <c r="D246" s="93"/>
      <c r="E246" s="93"/>
      <c r="F246" s="94"/>
      <c r="G246" s="31"/>
      <c r="H246" s="32"/>
      <c r="I246" s="31"/>
      <c r="J246" s="33"/>
    </row>
    <row r="247" spans="1:10" s="8" customFormat="1" ht="13.5" customHeight="1" x14ac:dyDescent="0.4">
      <c r="A247" s="102" t="s">
        <v>11</v>
      </c>
      <c r="B247" s="92" t="s">
        <v>58</v>
      </c>
      <c r="C247" s="93"/>
      <c r="D247" s="93"/>
      <c r="E247" s="93"/>
      <c r="F247" s="94"/>
      <c r="G247" s="35"/>
      <c r="H247" s="53"/>
      <c r="I247" s="35"/>
      <c r="J247" s="33"/>
    </row>
    <row r="248" spans="1:10" s="8" customFormat="1" ht="13.5" customHeight="1" x14ac:dyDescent="0.4">
      <c r="A248" s="102" t="s">
        <v>11</v>
      </c>
      <c r="B248" s="92" t="s">
        <v>59</v>
      </c>
      <c r="C248" s="93"/>
      <c r="D248" s="93"/>
      <c r="E248" s="93"/>
      <c r="F248" s="94"/>
      <c r="G248" s="31"/>
      <c r="H248" s="32"/>
      <c r="I248" s="31"/>
      <c r="J248" s="130"/>
    </row>
    <row r="249" spans="1:10" s="8" customFormat="1" ht="13.5" customHeight="1" x14ac:dyDescent="0.4">
      <c r="A249" s="102" t="s">
        <v>11</v>
      </c>
      <c r="B249" s="92" t="s">
        <v>60</v>
      </c>
      <c r="C249" s="93"/>
      <c r="D249" s="93"/>
      <c r="E249" s="93"/>
      <c r="F249" s="94"/>
      <c r="G249" s="31"/>
      <c r="H249" s="32"/>
      <c r="I249" s="31"/>
      <c r="J249" s="130"/>
    </row>
    <row r="250" spans="1:10" s="8" customFormat="1" ht="13.5" customHeight="1" x14ac:dyDescent="0.4">
      <c r="A250" s="102" t="s">
        <v>11</v>
      </c>
      <c r="B250" s="92" t="s">
        <v>61</v>
      </c>
      <c r="C250" s="93"/>
      <c r="D250" s="93"/>
      <c r="E250" s="93"/>
      <c r="F250" s="94"/>
      <c r="G250" s="31"/>
      <c r="H250" s="32"/>
      <c r="I250" s="31"/>
      <c r="J250" s="130"/>
    </row>
    <row r="251" spans="1:10" s="13" customFormat="1" ht="13.5" customHeight="1" x14ac:dyDescent="0.35">
      <c r="A251" s="103"/>
      <c r="B251" s="104"/>
      <c r="C251" s="93"/>
      <c r="D251" s="93"/>
      <c r="E251" s="93"/>
      <c r="F251" s="94"/>
      <c r="G251" s="31"/>
      <c r="H251" s="32"/>
      <c r="I251" s="45"/>
      <c r="J251" s="46"/>
    </row>
    <row r="252" spans="1:10" s="14" customFormat="1" ht="13.5" customHeight="1" x14ac:dyDescent="0.3">
      <c r="A252" s="121"/>
      <c r="B252" s="115" t="s">
        <v>14</v>
      </c>
      <c r="C252" s="116" t="str">
        <f>+A236</f>
        <v>E.4</v>
      </c>
      <c r="D252" s="116"/>
      <c r="E252" s="116"/>
      <c r="F252" s="117"/>
      <c r="G252" s="47"/>
      <c r="H252" s="48"/>
      <c r="I252" s="49"/>
      <c r="J252" s="50">
        <f>SUBTOTAL(9,J238:J251)</f>
        <v>0</v>
      </c>
    </row>
    <row r="253" spans="1:10" s="14" customFormat="1" ht="13.5" customHeight="1" x14ac:dyDescent="0.3">
      <c r="A253" s="103"/>
      <c r="B253" s="111"/>
      <c r="C253" s="112"/>
      <c r="D253" s="112"/>
      <c r="E253" s="112"/>
      <c r="F253" s="113"/>
      <c r="G253" s="41"/>
      <c r="H253" s="42"/>
      <c r="I253" s="43"/>
      <c r="J253" s="67"/>
    </row>
    <row r="254" spans="1:10" s="12" customFormat="1" ht="13.5" customHeight="1" x14ac:dyDescent="0.35">
      <c r="A254" s="87" t="s">
        <v>193</v>
      </c>
      <c r="B254" s="88" t="s">
        <v>102</v>
      </c>
      <c r="C254" s="89"/>
      <c r="D254" s="89"/>
      <c r="E254" s="89"/>
      <c r="F254" s="90"/>
      <c r="G254" s="146"/>
      <c r="H254" s="146"/>
      <c r="I254" s="146"/>
      <c r="J254" s="147"/>
    </row>
    <row r="255" spans="1:10" s="8" customFormat="1" ht="13.5" customHeight="1" x14ac:dyDescent="0.4">
      <c r="A255" s="55"/>
      <c r="B255" s="98"/>
      <c r="C255" s="99"/>
      <c r="D255" s="100"/>
      <c r="E255" s="56"/>
      <c r="F255" s="57"/>
      <c r="G255" s="58"/>
      <c r="H255" s="59"/>
      <c r="I255" s="58"/>
      <c r="J255" s="60"/>
    </row>
    <row r="256" spans="1:10" s="13" customFormat="1" ht="13.5" customHeight="1" x14ac:dyDescent="0.4">
      <c r="A256" s="95" t="s">
        <v>194</v>
      </c>
      <c r="B256" s="96" t="s">
        <v>181</v>
      </c>
      <c r="C256" s="97"/>
      <c r="D256" s="93"/>
      <c r="E256" s="93"/>
      <c r="F256" s="94"/>
      <c r="G256" s="31"/>
      <c r="H256" s="32"/>
      <c r="I256" s="31"/>
      <c r="J256" s="62"/>
    </row>
    <row r="257" spans="1:10" s="8" customFormat="1" ht="13.5" customHeight="1" x14ac:dyDescent="0.4">
      <c r="A257" s="55"/>
      <c r="B257" s="98"/>
      <c r="C257" s="99"/>
      <c r="D257" s="100"/>
      <c r="E257" s="56"/>
      <c r="F257" s="57"/>
      <c r="G257" s="58"/>
      <c r="H257" s="59"/>
      <c r="I257" s="58"/>
      <c r="J257" s="60"/>
    </row>
    <row r="258" spans="1:10" s="13" customFormat="1" ht="13.5" customHeight="1" x14ac:dyDescent="0.4">
      <c r="A258" s="27" t="s">
        <v>62</v>
      </c>
      <c r="B258" s="92"/>
      <c r="C258" s="93"/>
      <c r="D258" s="93"/>
      <c r="E258" s="93"/>
      <c r="F258" s="94"/>
      <c r="G258" s="31"/>
      <c r="H258" s="32"/>
      <c r="I258" s="31"/>
      <c r="J258" s="33"/>
    </row>
    <row r="259" spans="1:10" s="13" customFormat="1" ht="13.5" customHeight="1" x14ac:dyDescent="0.4">
      <c r="A259" s="102" t="s">
        <v>11</v>
      </c>
      <c r="B259" s="99" t="s">
        <v>103</v>
      </c>
      <c r="C259" s="93"/>
      <c r="D259" s="93"/>
      <c r="E259" s="93"/>
      <c r="F259" s="94"/>
      <c r="G259" s="31" t="s">
        <v>6</v>
      </c>
      <c r="H259" s="32">
        <v>8</v>
      </c>
      <c r="I259" s="31"/>
      <c r="J259" s="33">
        <f t="shared" ref="J259" si="15">$H259*I259</f>
        <v>0</v>
      </c>
    </row>
    <row r="260" spans="1:10" s="13" customFormat="1" ht="13.5" customHeight="1" x14ac:dyDescent="0.35">
      <c r="A260" s="103"/>
      <c r="B260" s="104"/>
      <c r="C260" s="93"/>
      <c r="D260" s="93"/>
      <c r="E260" s="93"/>
      <c r="F260" s="94"/>
      <c r="G260" s="31"/>
      <c r="H260" s="32"/>
      <c r="I260" s="45"/>
      <c r="J260" s="46"/>
    </row>
    <row r="261" spans="1:10" s="14" customFormat="1" ht="13.5" customHeight="1" x14ac:dyDescent="0.3">
      <c r="A261" s="103"/>
      <c r="B261" s="106" t="s">
        <v>14</v>
      </c>
      <c r="C261" s="107" t="str">
        <f>+A256</f>
        <v>E.5.1</v>
      </c>
      <c r="D261" s="107"/>
      <c r="E261" s="107"/>
      <c r="F261" s="108"/>
      <c r="G261" s="63"/>
      <c r="H261" s="64"/>
      <c r="I261" s="65"/>
      <c r="J261" s="66">
        <f>SUBTOTAL(9,J258:J260)</f>
        <v>0</v>
      </c>
    </row>
    <row r="262" spans="1:10" s="14" customFormat="1" ht="13.5" customHeight="1" x14ac:dyDescent="0.3">
      <c r="A262" s="103"/>
      <c r="B262" s="111"/>
      <c r="C262" s="112"/>
      <c r="D262" s="112"/>
      <c r="E262" s="112"/>
      <c r="F262" s="113"/>
      <c r="G262" s="41"/>
      <c r="H262" s="42"/>
      <c r="I262" s="43"/>
      <c r="J262" s="67"/>
    </row>
    <row r="263" spans="1:10" s="13" customFormat="1" ht="13.5" customHeight="1" x14ac:dyDescent="0.4">
      <c r="A263" s="95" t="s">
        <v>195</v>
      </c>
      <c r="B263" s="96" t="s">
        <v>182</v>
      </c>
      <c r="C263" s="97"/>
      <c r="D263" s="93"/>
      <c r="E263" s="93"/>
      <c r="F263" s="94"/>
      <c r="G263" s="31"/>
      <c r="H263" s="32"/>
      <c r="I263" s="31"/>
      <c r="J263" s="62"/>
    </row>
    <row r="264" spans="1:10" s="8" customFormat="1" ht="13.5" customHeight="1" x14ac:dyDescent="0.4">
      <c r="A264" s="55"/>
      <c r="B264" s="98"/>
      <c r="C264" s="99"/>
      <c r="D264" s="100"/>
      <c r="E264" s="56"/>
      <c r="F264" s="57"/>
      <c r="G264" s="58"/>
      <c r="H264" s="59"/>
      <c r="I264" s="58"/>
      <c r="J264" s="60"/>
    </row>
    <row r="265" spans="1:10" s="13" customFormat="1" ht="13.5" customHeight="1" x14ac:dyDescent="0.4">
      <c r="A265" s="27" t="s">
        <v>183</v>
      </c>
      <c r="B265" s="92"/>
      <c r="C265" s="93"/>
      <c r="D265" s="93"/>
      <c r="E265" s="93"/>
      <c r="F265" s="94"/>
      <c r="G265" s="31"/>
      <c r="H265" s="32"/>
      <c r="I265" s="31"/>
      <c r="J265" s="33"/>
    </row>
    <row r="266" spans="1:10" s="13" customFormat="1" ht="13.5" customHeight="1" x14ac:dyDescent="0.4">
      <c r="A266" s="102" t="s">
        <v>11</v>
      </c>
      <c r="B266" s="99" t="s">
        <v>184</v>
      </c>
      <c r="C266" s="93"/>
      <c r="D266" s="93"/>
      <c r="E266" s="93"/>
      <c r="F266" s="94"/>
      <c r="G266" s="31"/>
      <c r="H266" s="32"/>
      <c r="I266" s="31"/>
      <c r="J266" s="33"/>
    </row>
    <row r="267" spans="1:10" s="13" customFormat="1" ht="13.5" customHeight="1" x14ac:dyDescent="0.4">
      <c r="A267" s="102" t="s">
        <v>11</v>
      </c>
      <c r="B267" s="99" t="s">
        <v>187</v>
      </c>
      <c r="C267" s="93"/>
      <c r="D267" s="93"/>
      <c r="E267" s="93"/>
      <c r="F267" s="94"/>
      <c r="G267" s="31" t="s">
        <v>6</v>
      </c>
      <c r="H267" s="32">
        <v>2</v>
      </c>
      <c r="I267" s="31"/>
      <c r="J267" s="33">
        <f t="shared" ref="J267:J270" si="16">$H267*I267</f>
        <v>0</v>
      </c>
    </row>
    <row r="268" spans="1:10" s="13" customFormat="1" ht="13.5" customHeight="1" x14ac:dyDescent="0.4">
      <c r="A268" s="102" t="s">
        <v>11</v>
      </c>
      <c r="B268" s="99" t="s">
        <v>186</v>
      </c>
      <c r="C268" s="93"/>
      <c r="D268" s="93"/>
      <c r="E268" s="93"/>
      <c r="F268" s="94"/>
      <c r="G268" s="31" t="s">
        <v>6</v>
      </c>
      <c r="H268" s="32">
        <v>2</v>
      </c>
      <c r="I268" s="31"/>
      <c r="J268" s="33">
        <f t="shared" si="16"/>
        <v>0</v>
      </c>
    </row>
    <row r="269" spans="1:10" s="13" customFormat="1" ht="13.5" customHeight="1" x14ac:dyDescent="0.4">
      <c r="A269" s="102" t="s">
        <v>11</v>
      </c>
      <c r="B269" s="99" t="s">
        <v>185</v>
      </c>
      <c r="C269" s="93"/>
      <c r="D269" s="93"/>
      <c r="E269" s="93"/>
      <c r="F269" s="94"/>
      <c r="G269" s="31" t="s">
        <v>6</v>
      </c>
      <c r="H269" s="32">
        <v>1</v>
      </c>
      <c r="I269" s="31"/>
      <c r="J269" s="33">
        <f t="shared" si="16"/>
        <v>0</v>
      </c>
    </row>
    <row r="270" spans="1:10" s="13" customFormat="1" ht="13.5" customHeight="1" x14ac:dyDescent="0.4">
      <c r="A270" s="102" t="s">
        <v>11</v>
      </c>
      <c r="B270" s="99" t="s">
        <v>188</v>
      </c>
      <c r="C270" s="93"/>
      <c r="D270" s="93"/>
      <c r="E270" s="93"/>
      <c r="F270" s="94"/>
      <c r="G270" s="31" t="s">
        <v>6</v>
      </c>
      <c r="H270" s="32">
        <v>1</v>
      </c>
      <c r="I270" s="31"/>
      <c r="J270" s="33">
        <f t="shared" si="16"/>
        <v>0</v>
      </c>
    </row>
    <row r="271" spans="1:10" s="13" customFormat="1" ht="13.5" customHeight="1" x14ac:dyDescent="0.35">
      <c r="A271" s="103"/>
      <c r="B271" s="104"/>
      <c r="C271" s="93"/>
      <c r="D271" s="93"/>
      <c r="E271" s="93"/>
      <c r="F271" s="94"/>
      <c r="G271" s="31"/>
      <c r="H271" s="32"/>
      <c r="I271" s="45"/>
      <c r="J271" s="46"/>
    </row>
    <row r="272" spans="1:10" s="14" customFormat="1" ht="13.5" customHeight="1" x14ac:dyDescent="0.3">
      <c r="A272" s="103"/>
      <c r="B272" s="106" t="s">
        <v>14</v>
      </c>
      <c r="C272" s="107" t="str">
        <f>+A263</f>
        <v>E.5.2</v>
      </c>
      <c r="D272" s="107"/>
      <c r="E272" s="107"/>
      <c r="F272" s="108"/>
      <c r="G272" s="63"/>
      <c r="H272" s="64"/>
      <c r="I272" s="65"/>
      <c r="J272" s="66">
        <f>SUBTOTAL(9,J265:J271)</f>
        <v>0</v>
      </c>
    </row>
    <row r="273" spans="1:10" s="14" customFormat="1" ht="13.5" customHeight="1" x14ac:dyDescent="0.3">
      <c r="A273" s="103"/>
      <c r="B273" s="111"/>
      <c r="C273" s="112"/>
      <c r="D273" s="112"/>
      <c r="E273" s="112"/>
      <c r="F273" s="113"/>
      <c r="G273" s="41"/>
      <c r="H273" s="42"/>
      <c r="I273" s="43"/>
      <c r="J273" s="67"/>
    </row>
    <row r="274" spans="1:10" s="13" customFormat="1" ht="13.5" customHeight="1" x14ac:dyDescent="0.4">
      <c r="A274" s="95" t="s">
        <v>196</v>
      </c>
      <c r="B274" s="96" t="s">
        <v>104</v>
      </c>
      <c r="C274" s="97"/>
      <c r="D274" s="93"/>
      <c r="E274" s="93"/>
      <c r="F274" s="94"/>
      <c r="G274" s="31"/>
      <c r="H274" s="32"/>
      <c r="I274" s="31"/>
      <c r="J274" s="62"/>
    </row>
    <row r="275" spans="1:10" s="8" customFormat="1" ht="13.5" customHeight="1" x14ac:dyDescent="0.4">
      <c r="A275" s="55"/>
      <c r="B275" s="98"/>
      <c r="C275" s="99"/>
      <c r="D275" s="100"/>
      <c r="E275" s="56"/>
      <c r="F275" s="57"/>
      <c r="G275" s="58"/>
      <c r="H275" s="59"/>
      <c r="I275" s="58"/>
      <c r="J275" s="60"/>
    </row>
    <row r="276" spans="1:10" s="13" customFormat="1" ht="13.5" customHeight="1" x14ac:dyDescent="0.4">
      <c r="A276" s="27" t="s">
        <v>105</v>
      </c>
      <c r="B276" s="92"/>
      <c r="C276" s="93"/>
      <c r="D276" s="93"/>
      <c r="E276" s="93"/>
      <c r="F276" s="94"/>
      <c r="G276" s="31"/>
      <c r="H276" s="32"/>
      <c r="I276" s="31"/>
      <c r="J276" s="33"/>
    </row>
    <row r="277" spans="1:10" s="13" customFormat="1" ht="13.5" customHeight="1" x14ac:dyDescent="0.4">
      <c r="A277" s="102" t="s">
        <v>11</v>
      </c>
      <c r="B277" s="99" t="s">
        <v>106</v>
      </c>
      <c r="C277" s="93"/>
      <c r="D277" s="93"/>
      <c r="E277" s="93"/>
      <c r="F277" s="94"/>
      <c r="G277" s="31" t="s">
        <v>6</v>
      </c>
      <c r="H277" s="32">
        <v>5</v>
      </c>
      <c r="I277" s="31"/>
      <c r="J277" s="33">
        <f t="shared" ref="J277:J281" si="17">$H277*I277</f>
        <v>0</v>
      </c>
    </row>
    <row r="278" spans="1:10" s="13" customFormat="1" ht="13.5" customHeight="1" x14ac:dyDescent="0.4">
      <c r="A278" s="102" t="s">
        <v>11</v>
      </c>
      <c r="B278" s="99" t="s">
        <v>107</v>
      </c>
      <c r="C278" s="93"/>
      <c r="D278" s="93"/>
      <c r="E278" s="93"/>
      <c r="F278" s="94"/>
      <c r="G278" s="31" t="s">
        <v>6</v>
      </c>
      <c r="H278" s="32">
        <v>1</v>
      </c>
      <c r="I278" s="31"/>
      <c r="J278" s="33">
        <f t="shared" si="17"/>
        <v>0</v>
      </c>
    </row>
    <row r="279" spans="1:10" s="13" customFormat="1" ht="13.5" customHeight="1" x14ac:dyDescent="0.4">
      <c r="A279" s="102" t="s">
        <v>11</v>
      </c>
      <c r="B279" s="99" t="s">
        <v>197</v>
      </c>
      <c r="C279" s="93"/>
      <c r="D279" s="93"/>
      <c r="E279" s="93"/>
      <c r="F279" s="94"/>
      <c r="G279" s="31" t="s">
        <v>6</v>
      </c>
      <c r="H279" s="32">
        <v>1</v>
      </c>
      <c r="I279" s="31"/>
      <c r="J279" s="33">
        <f t="shared" si="17"/>
        <v>0</v>
      </c>
    </row>
    <row r="280" spans="1:10" s="13" customFormat="1" ht="13.5" customHeight="1" x14ac:dyDescent="0.4">
      <c r="A280" s="102" t="s">
        <v>11</v>
      </c>
      <c r="B280" s="99" t="s">
        <v>198</v>
      </c>
      <c r="C280" s="93"/>
      <c r="D280" s="93"/>
      <c r="E280" s="93"/>
      <c r="F280" s="94"/>
      <c r="G280" s="31" t="s">
        <v>6</v>
      </c>
      <c r="H280" s="32">
        <v>1</v>
      </c>
      <c r="I280" s="31"/>
      <c r="J280" s="33">
        <f t="shared" si="17"/>
        <v>0</v>
      </c>
    </row>
    <row r="281" spans="1:10" s="13" customFormat="1" ht="13.5" customHeight="1" x14ac:dyDescent="0.4">
      <c r="A281" s="102" t="s">
        <v>11</v>
      </c>
      <c r="B281" s="99" t="s">
        <v>199</v>
      </c>
      <c r="C281" s="93"/>
      <c r="D281" s="93"/>
      <c r="E281" s="93"/>
      <c r="F281" s="94"/>
      <c r="G281" s="31" t="s">
        <v>6</v>
      </c>
      <c r="H281" s="32">
        <v>3</v>
      </c>
      <c r="I281" s="31"/>
      <c r="J281" s="33">
        <f t="shared" si="17"/>
        <v>0</v>
      </c>
    </row>
    <row r="282" spans="1:10" s="13" customFormat="1" ht="13.5" customHeight="1" x14ac:dyDescent="0.4">
      <c r="A282" s="109" t="s">
        <v>12</v>
      </c>
      <c r="B282" s="92"/>
      <c r="C282" s="93"/>
      <c r="D282" s="93"/>
      <c r="E282" s="93"/>
      <c r="F282" s="94"/>
      <c r="G282" s="31"/>
      <c r="H282" s="32"/>
      <c r="I282" s="31"/>
      <c r="J282" s="33"/>
    </row>
    <row r="283" spans="1:10" s="13" customFormat="1" ht="13.5" customHeight="1" x14ac:dyDescent="0.4">
      <c r="A283" s="102" t="s">
        <v>11</v>
      </c>
      <c r="B283" s="92" t="s">
        <v>108</v>
      </c>
      <c r="C283" s="93"/>
      <c r="D283" s="93"/>
      <c r="E283" s="93"/>
      <c r="F283" s="94"/>
      <c r="G283" s="31"/>
      <c r="H283" s="32"/>
      <c r="I283" s="31"/>
      <c r="J283" s="33"/>
    </row>
    <row r="284" spans="1:10" s="13" customFormat="1" ht="13.5" customHeight="1" x14ac:dyDescent="0.4">
      <c r="A284" s="102" t="s">
        <v>11</v>
      </c>
      <c r="B284" s="92" t="s">
        <v>74</v>
      </c>
      <c r="C284" s="93"/>
      <c r="D284" s="93"/>
      <c r="E284" s="93"/>
      <c r="F284" s="94"/>
      <c r="G284" s="31"/>
      <c r="H284" s="32"/>
      <c r="I284" s="31"/>
      <c r="J284" s="33"/>
    </row>
    <row r="285" spans="1:10" s="13" customFormat="1" ht="13.5" customHeight="1" x14ac:dyDescent="0.4">
      <c r="A285" s="102"/>
      <c r="B285" s="99"/>
      <c r="C285" s="93"/>
      <c r="D285" s="93"/>
      <c r="E285" s="93"/>
      <c r="F285" s="94"/>
      <c r="G285" s="31"/>
      <c r="H285" s="32"/>
      <c r="I285" s="31"/>
      <c r="J285" s="33"/>
    </row>
    <row r="286" spans="1:10" s="14" customFormat="1" ht="13.5" customHeight="1" x14ac:dyDescent="0.3">
      <c r="A286" s="103"/>
      <c r="B286" s="106" t="s">
        <v>14</v>
      </c>
      <c r="C286" s="107" t="str">
        <f>+A274</f>
        <v>E.5.3</v>
      </c>
      <c r="D286" s="107"/>
      <c r="E286" s="107"/>
      <c r="F286" s="108"/>
      <c r="G286" s="63"/>
      <c r="H286" s="64"/>
      <c r="I286" s="65"/>
      <c r="J286" s="66">
        <f>SUBTOTAL(9,J276:J285)</f>
        <v>0</v>
      </c>
    </row>
    <row r="287" spans="1:10" s="14" customFormat="1" ht="13.5" customHeight="1" x14ac:dyDescent="0.3">
      <c r="A287" s="103"/>
      <c r="B287" s="111"/>
      <c r="C287" s="112"/>
      <c r="D287" s="112"/>
      <c r="E287" s="112"/>
      <c r="F287" s="113"/>
      <c r="G287" s="41"/>
      <c r="H287" s="42"/>
      <c r="I287" s="43"/>
      <c r="J287" s="67"/>
    </row>
    <row r="288" spans="1:10" s="14" customFormat="1" ht="13.5" customHeight="1" x14ac:dyDescent="0.3">
      <c r="A288" s="121"/>
      <c r="B288" s="115" t="s">
        <v>14</v>
      </c>
      <c r="C288" s="116" t="str">
        <f>A254</f>
        <v>E.5</v>
      </c>
      <c r="D288" s="116"/>
      <c r="E288" s="116"/>
      <c r="F288" s="117"/>
      <c r="G288" s="47"/>
      <c r="H288" s="48"/>
      <c r="I288" s="49"/>
      <c r="J288" s="50">
        <f>SUBTOTAL(9,J258:J287)</f>
        <v>0</v>
      </c>
    </row>
    <row r="289" spans="1:10" s="12" customFormat="1" ht="13.5" customHeight="1" x14ac:dyDescent="0.35">
      <c r="A289" s="128"/>
      <c r="B289" s="129"/>
      <c r="C289" s="129"/>
      <c r="D289" s="129"/>
      <c r="E289" s="129"/>
      <c r="F289" s="129"/>
      <c r="G289" s="40"/>
      <c r="H289" s="40"/>
      <c r="I289" s="40"/>
      <c r="J289" s="40"/>
    </row>
    <row r="290" spans="1:10" s="12" customFormat="1" ht="13.5" customHeight="1" x14ac:dyDescent="0.35">
      <c r="A290" s="87" t="s">
        <v>109</v>
      </c>
      <c r="B290" s="88" t="s">
        <v>110</v>
      </c>
      <c r="C290" s="89"/>
      <c r="D290" s="89"/>
      <c r="E290" s="89"/>
      <c r="F290" s="90"/>
      <c r="G290" s="51"/>
      <c r="H290" s="51"/>
      <c r="I290" s="51"/>
      <c r="J290" s="52"/>
    </row>
    <row r="291" spans="1:10" s="8" customFormat="1" ht="13.5" customHeight="1" x14ac:dyDescent="0.4">
      <c r="A291" s="55"/>
      <c r="B291" s="98"/>
      <c r="C291" s="99"/>
      <c r="D291" s="100"/>
      <c r="E291" s="56"/>
      <c r="F291" s="57"/>
      <c r="G291" s="58"/>
      <c r="H291" s="59"/>
      <c r="I291" s="58"/>
      <c r="J291" s="60"/>
    </row>
    <row r="292" spans="1:10" s="13" customFormat="1" ht="13.5" customHeight="1" x14ac:dyDescent="0.4">
      <c r="A292" s="27" t="s">
        <v>111</v>
      </c>
      <c r="B292" s="92"/>
      <c r="C292" s="93"/>
      <c r="D292" s="93"/>
      <c r="E292" s="93"/>
      <c r="F292" s="94"/>
      <c r="G292" s="31"/>
      <c r="H292" s="32"/>
      <c r="I292" s="31"/>
      <c r="J292" s="33"/>
    </row>
    <row r="293" spans="1:10" s="13" customFormat="1" ht="13.5" customHeight="1" x14ac:dyDescent="0.4">
      <c r="A293" s="102" t="s">
        <v>11</v>
      </c>
      <c r="B293" s="99" t="s">
        <v>113</v>
      </c>
      <c r="C293" s="93"/>
      <c r="D293" s="93"/>
      <c r="E293" s="93"/>
      <c r="F293" s="94"/>
      <c r="G293" s="31" t="s">
        <v>13</v>
      </c>
      <c r="H293" s="32">
        <v>4</v>
      </c>
      <c r="I293" s="31"/>
      <c r="J293" s="33">
        <f t="shared" ref="J293" si="18">$H293*I293</f>
        <v>0</v>
      </c>
    </row>
    <row r="294" spans="1:10" s="8" customFormat="1" ht="13.5" customHeight="1" x14ac:dyDescent="0.4">
      <c r="A294" s="109" t="s">
        <v>12</v>
      </c>
      <c r="B294" s="92"/>
      <c r="C294" s="93"/>
      <c r="D294" s="93"/>
      <c r="E294" s="93"/>
      <c r="F294" s="94"/>
      <c r="G294" s="31"/>
      <c r="H294" s="32"/>
      <c r="I294" s="31"/>
      <c r="J294" s="33"/>
    </row>
    <row r="295" spans="1:10" s="8" customFormat="1" ht="13.5" customHeight="1" x14ac:dyDescent="0.4">
      <c r="A295" s="102" t="s">
        <v>11</v>
      </c>
      <c r="B295" s="92" t="s">
        <v>112</v>
      </c>
      <c r="C295" s="93"/>
      <c r="D295" s="93"/>
      <c r="E295" s="93"/>
      <c r="F295" s="94"/>
      <c r="G295" s="35"/>
      <c r="H295" s="53"/>
      <c r="I295" s="35"/>
      <c r="J295" s="33"/>
    </row>
    <row r="296" spans="1:10" s="13" customFormat="1" ht="13.5" customHeight="1" x14ac:dyDescent="0.35">
      <c r="A296" s="103"/>
      <c r="B296" s="104"/>
      <c r="C296" s="93"/>
      <c r="D296" s="93"/>
      <c r="E296" s="93"/>
      <c r="F296" s="94"/>
      <c r="G296" s="31"/>
      <c r="H296" s="32"/>
      <c r="I296" s="45"/>
      <c r="J296" s="46"/>
    </row>
    <row r="297" spans="1:10" s="14" customFormat="1" ht="13.5" customHeight="1" x14ac:dyDescent="0.3">
      <c r="A297" s="121"/>
      <c r="B297" s="115" t="s">
        <v>14</v>
      </c>
      <c r="C297" s="116" t="str">
        <f>+A290</f>
        <v>D.6</v>
      </c>
      <c r="D297" s="116"/>
      <c r="E297" s="116"/>
      <c r="F297" s="117"/>
      <c r="G297" s="47"/>
      <c r="H297" s="48"/>
      <c r="I297" s="49"/>
      <c r="J297" s="50">
        <f>SUBTOTAL(9,J292:J296)</f>
        <v>0</v>
      </c>
    </row>
    <row r="298" spans="1:10" s="14" customFormat="1" ht="13.5" customHeight="1" x14ac:dyDescent="0.3">
      <c r="A298" s="103"/>
      <c r="B298" s="111"/>
      <c r="C298" s="112"/>
      <c r="D298" s="112"/>
      <c r="E298" s="112"/>
      <c r="F298" s="113"/>
      <c r="G298" s="41"/>
      <c r="H298" s="42"/>
      <c r="I298" s="43"/>
      <c r="J298" s="67"/>
    </row>
    <row r="299" spans="1:10" s="4" customFormat="1" ht="13.5" customHeight="1" x14ac:dyDescent="0.35">
      <c r="A299" s="126" t="s">
        <v>16</v>
      </c>
      <c r="B299" s="127" t="str">
        <f>A198</f>
        <v>E. TRAVAUX DU LOT VENTILATION</v>
      </c>
      <c r="C299" s="127"/>
      <c r="D299" s="127"/>
      <c r="E299" s="127"/>
      <c r="F299" s="127"/>
      <c r="G299" s="38"/>
      <c r="H299" s="38"/>
      <c r="I299" s="263">
        <f>SUBTOTAL(9,J201:J298)</f>
        <v>0</v>
      </c>
      <c r="J299" s="263"/>
    </row>
    <row r="300" spans="1:10" ht="13.5" customHeight="1" x14ac:dyDescent="0.4">
      <c r="A300" s="86"/>
      <c r="B300" s="86"/>
      <c r="C300" s="86"/>
      <c r="D300" s="86"/>
      <c r="E300" s="86"/>
      <c r="F300" s="86"/>
      <c r="G300" s="86"/>
      <c r="H300" s="86"/>
      <c r="I300" s="86"/>
      <c r="J300" s="86"/>
    </row>
    <row r="301" spans="1:10" s="4" customFormat="1" ht="13.5" customHeight="1" x14ac:dyDescent="0.35">
      <c r="A301" s="131" t="s">
        <v>65</v>
      </c>
      <c r="B301" s="132"/>
      <c r="C301" s="132"/>
      <c r="D301" s="132"/>
      <c r="E301" s="132"/>
      <c r="F301" s="132"/>
      <c r="G301" s="68"/>
      <c r="H301" s="68"/>
      <c r="I301" s="68"/>
      <c r="J301" s="69"/>
    </row>
    <row r="302" spans="1:10" s="8" customFormat="1" ht="13.5" customHeight="1" x14ac:dyDescent="0.35">
      <c r="A302" s="133"/>
      <c r="B302" s="134"/>
      <c r="C302" s="134"/>
      <c r="D302" s="134"/>
      <c r="E302" s="134"/>
      <c r="F302" s="134"/>
      <c r="G302" s="35"/>
      <c r="H302" s="53"/>
      <c r="I302" s="35"/>
      <c r="J302" s="33"/>
    </row>
    <row r="303" spans="1:10" s="21" customFormat="1" ht="13.5" customHeight="1" x14ac:dyDescent="0.4">
      <c r="A303" s="181"/>
      <c r="B303" s="182"/>
      <c r="C303" s="182"/>
      <c r="D303" s="182"/>
      <c r="E303" s="182"/>
      <c r="F303" s="182"/>
      <c r="G303" s="35"/>
      <c r="H303" s="53"/>
      <c r="I303" s="35"/>
      <c r="J303" s="33"/>
    </row>
    <row r="304" spans="1:10" s="21" customFormat="1" ht="13.5" customHeight="1" x14ac:dyDescent="0.4">
      <c r="A304" s="70" t="str">
        <f>A16</f>
        <v>TOTAL</v>
      </c>
      <c r="B304" s="70" t="str">
        <f>B16</f>
        <v>A. GENERALITE</v>
      </c>
      <c r="C304" s="71"/>
      <c r="D304" s="71"/>
      <c r="E304" s="71"/>
      <c r="F304" s="71"/>
      <c r="G304" s="148"/>
      <c r="H304" s="73"/>
      <c r="I304" s="148"/>
      <c r="J304" s="149">
        <f>I16</f>
        <v>0</v>
      </c>
    </row>
    <row r="305" spans="1:10" s="21" customFormat="1" ht="13.5" customHeight="1" x14ac:dyDescent="0.4">
      <c r="A305" s="183"/>
      <c r="B305" s="184"/>
      <c r="C305" s="184"/>
      <c r="D305" s="184"/>
      <c r="E305" s="184"/>
      <c r="F305" s="184"/>
      <c r="G305" s="185"/>
      <c r="H305" s="186"/>
      <c r="I305" s="185"/>
      <c r="J305" s="187"/>
    </row>
    <row r="306" spans="1:10" s="21" customFormat="1" ht="13.5" customHeight="1" x14ac:dyDescent="0.4">
      <c r="A306" s="70" t="str">
        <f>A25</f>
        <v>TOTAL</v>
      </c>
      <c r="B306" s="70" t="str">
        <f>B25</f>
        <v>B. LIMITE DE PRESTATION</v>
      </c>
      <c r="C306" s="71"/>
      <c r="D306" s="71"/>
      <c r="E306" s="71"/>
      <c r="F306" s="71"/>
      <c r="G306" s="148"/>
      <c r="H306" s="73"/>
      <c r="I306" s="148"/>
      <c r="J306" s="149">
        <f>I25</f>
        <v>0</v>
      </c>
    </row>
    <row r="307" spans="1:10" s="21" customFormat="1" ht="13.5" customHeight="1" x14ac:dyDescent="0.4">
      <c r="A307" s="183"/>
      <c r="B307" s="184"/>
      <c r="C307" s="184"/>
      <c r="D307" s="184"/>
      <c r="E307" s="184"/>
      <c r="F307" s="184"/>
      <c r="G307" s="185"/>
      <c r="H307" s="186"/>
      <c r="I307" s="185"/>
      <c r="J307" s="187"/>
    </row>
    <row r="308" spans="1:10" ht="13.5" customHeight="1" x14ac:dyDescent="0.4">
      <c r="A308" s="82"/>
      <c r="B308" s="86"/>
      <c r="C308" s="86"/>
      <c r="D308" s="86"/>
      <c r="E308" s="86"/>
      <c r="F308" s="86"/>
      <c r="G308" s="35"/>
      <c r="H308" s="53"/>
      <c r="I308" s="35"/>
      <c r="J308" s="33"/>
    </row>
    <row r="309" spans="1:10" ht="13.5" customHeight="1" x14ac:dyDescent="0.4">
      <c r="A309" s="135" t="str">
        <f>A27</f>
        <v>C. TRAVAUX DU LOT PLOMBERIE-SANITAIRE</v>
      </c>
      <c r="B309" s="75"/>
      <c r="C309" s="75"/>
      <c r="D309" s="75"/>
      <c r="E309" s="75"/>
      <c r="F309" s="75"/>
      <c r="G309" s="76"/>
      <c r="H309" s="77"/>
      <c r="I309" s="76"/>
      <c r="J309" s="78"/>
    </row>
    <row r="310" spans="1:10" ht="13.5" customHeight="1" x14ac:dyDescent="0.4">
      <c r="A310" s="82"/>
      <c r="B310" s="86" t="str">
        <f>A31</f>
        <v>C.1.1</v>
      </c>
      <c r="C310" s="86" t="str">
        <f>B31</f>
        <v>Eau Froide</v>
      </c>
      <c r="D310" s="86"/>
      <c r="E310" s="86"/>
      <c r="F310" s="86"/>
      <c r="G310" s="35"/>
      <c r="H310" s="53"/>
      <c r="I310" s="35"/>
      <c r="J310" s="33">
        <f>J59</f>
        <v>0</v>
      </c>
    </row>
    <row r="311" spans="1:10" ht="13.5" customHeight="1" x14ac:dyDescent="0.4">
      <c r="A311" s="82"/>
      <c r="B311" s="86" t="str">
        <f>A61</f>
        <v>C.1.2</v>
      </c>
      <c r="C311" s="86" t="str">
        <f>B61</f>
        <v>Eau Chaude Sanitaire</v>
      </c>
      <c r="D311" s="86"/>
      <c r="E311" s="86"/>
      <c r="F311" s="86"/>
      <c r="G311" s="35"/>
      <c r="H311" s="53"/>
      <c r="I311" s="35"/>
      <c r="J311" s="33">
        <f>J91</f>
        <v>0</v>
      </c>
    </row>
    <row r="312" spans="1:10" ht="13.5" customHeight="1" x14ac:dyDescent="0.4">
      <c r="A312" s="82"/>
      <c r="B312" s="86" t="str">
        <f>A93</f>
        <v>C.1.3</v>
      </c>
      <c r="C312" s="86" t="str">
        <f>B93</f>
        <v>Appareils sanitaires</v>
      </c>
      <c r="D312" s="86"/>
      <c r="E312" s="86"/>
      <c r="F312" s="86"/>
      <c r="G312" s="35"/>
      <c r="H312" s="53"/>
      <c r="I312" s="35"/>
      <c r="J312" s="33">
        <f>J105</f>
        <v>0</v>
      </c>
    </row>
    <row r="313" spans="1:10" ht="13.5" customHeight="1" x14ac:dyDescent="0.4">
      <c r="A313" s="82"/>
      <c r="B313" s="86" t="str">
        <f>A107</f>
        <v>C.1.4</v>
      </c>
      <c r="C313" s="86" t="str">
        <f>B107</f>
        <v>Evacuation EU/EV</v>
      </c>
      <c r="D313" s="86"/>
      <c r="E313" s="86"/>
      <c r="F313" s="86"/>
      <c r="G313" s="35"/>
      <c r="H313" s="53"/>
      <c r="I313" s="35"/>
      <c r="J313" s="33">
        <f>J119</f>
        <v>0</v>
      </c>
    </row>
    <row r="314" spans="1:10" ht="13.5" customHeight="1" x14ac:dyDescent="0.4">
      <c r="A314" s="82"/>
      <c r="B314" s="86" t="str">
        <f>A123</f>
        <v>C.2.3</v>
      </c>
      <c r="C314" s="86" t="str">
        <f>B123</f>
        <v>Alimentation et distribution</v>
      </c>
      <c r="D314" s="86"/>
      <c r="E314" s="86"/>
      <c r="F314" s="86"/>
      <c r="G314" s="35"/>
      <c r="H314" s="53"/>
      <c r="I314" s="35"/>
      <c r="J314" s="33">
        <f>J134</f>
        <v>0</v>
      </c>
    </row>
    <row r="315" spans="1:10" ht="13.5" customHeight="1" x14ac:dyDescent="0.4">
      <c r="A315" s="136"/>
      <c r="B315" s="79" t="str">
        <f>A136</f>
        <v>C.3</v>
      </c>
      <c r="C315" s="79" t="str">
        <f>B136</f>
        <v>Curage des installations</v>
      </c>
      <c r="D315" s="79"/>
      <c r="E315" s="79"/>
      <c r="F315" s="79"/>
      <c r="G315" s="80"/>
      <c r="H315" s="81"/>
      <c r="I315" s="80"/>
      <c r="J315" s="137">
        <f>J144</f>
        <v>0</v>
      </c>
    </row>
    <row r="316" spans="1:10" s="15" customFormat="1" ht="13.5" customHeight="1" x14ac:dyDescent="0.4">
      <c r="A316" s="70" t="str">
        <f>A146</f>
        <v>TOTAL</v>
      </c>
      <c r="B316" s="71" t="str">
        <f>B146</f>
        <v>C. TRAVAUX DU LOT PLOMBERIE-SANITAIRE</v>
      </c>
      <c r="C316" s="71"/>
      <c r="D316" s="71"/>
      <c r="E316" s="71"/>
      <c r="F316" s="71"/>
      <c r="G316" s="72"/>
      <c r="H316" s="73"/>
      <c r="I316" s="72"/>
      <c r="J316" s="74">
        <f>I146</f>
        <v>0</v>
      </c>
    </row>
    <row r="317" spans="1:10" ht="13.5" customHeight="1" x14ac:dyDescent="0.4">
      <c r="A317" s="82"/>
      <c r="B317" s="86"/>
      <c r="C317" s="86"/>
      <c r="D317" s="86"/>
      <c r="E317" s="86"/>
      <c r="F317" s="86"/>
      <c r="G317" s="35"/>
      <c r="H317" s="53"/>
      <c r="I317" s="35"/>
      <c r="J317" s="33"/>
    </row>
    <row r="318" spans="1:10" ht="13.5" customHeight="1" x14ac:dyDescent="0.4">
      <c r="A318" s="135" t="str">
        <f>A148</f>
        <v>D. TRAVAUX DU LOT CHAUFFAGE/CLIMATISATION</v>
      </c>
      <c r="B318" s="135"/>
      <c r="C318" s="75"/>
      <c r="D318" s="75"/>
      <c r="E318" s="75"/>
      <c r="F318" s="75"/>
      <c r="G318" s="76"/>
      <c r="H318" s="77"/>
      <c r="I318" s="76"/>
      <c r="J318" s="78"/>
    </row>
    <row r="319" spans="1:10" ht="13.5" customHeight="1" x14ac:dyDescent="0.4">
      <c r="A319" s="82"/>
      <c r="B319" s="86" t="str">
        <f>A152</f>
        <v>D.1.2&amp;3</v>
      </c>
      <c r="C319" s="86" t="str">
        <f>B152</f>
        <v>Système de production de chaleur/froid</v>
      </c>
      <c r="D319" s="86"/>
      <c r="E319" s="86"/>
      <c r="F319" s="86"/>
      <c r="G319" s="35"/>
      <c r="H319" s="53"/>
      <c r="I319" s="35"/>
      <c r="J319" s="33">
        <f>J160</f>
        <v>0</v>
      </c>
    </row>
    <row r="320" spans="1:10" ht="13.5" customHeight="1" x14ac:dyDescent="0.4">
      <c r="A320" s="82"/>
      <c r="B320" s="86" t="str">
        <f>A162</f>
        <v>D.1.4&amp;5</v>
      </c>
      <c r="C320" s="86" t="str">
        <f>B162</f>
        <v>Emetteurs de chauffage/climatisation</v>
      </c>
      <c r="D320" s="86"/>
      <c r="E320" s="86"/>
      <c r="F320" s="86"/>
      <c r="G320" s="35"/>
      <c r="H320" s="53"/>
      <c r="I320" s="35"/>
      <c r="J320" s="33">
        <f>J172</f>
        <v>0</v>
      </c>
    </row>
    <row r="321" spans="1:10" ht="13.5" customHeight="1" x14ac:dyDescent="0.4">
      <c r="A321" s="82"/>
      <c r="B321" s="86" t="str">
        <f>A174</f>
        <v>D.1.6</v>
      </c>
      <c r="C321" s="86" t="str">
        <f>B174</f>
        <v>Régulation - pilotage</v>
      </c>
      <c r="D321" s="86"/>
      <c r="E321" s="86"/>
      <c r="F321" s="86"/>
      <c r="G321" s="35"/>
      <c r="H321" s="53"/>
      <c r="I321" s="35"/>
      <c r="J321" s="33">
        <f>J182</f>
        <v>0</v>
      </c>
    </row>
    <row r="322" spans="1:10" ht="13.5" customHeight="1" x14ac:dyDescent="0.4">
      <c r="A322" s="82"/>
      <c r="B322" s="86" t="str">
        <f>A184</f>
        <v>D.1.10</v>
      </c>
      <c r="C322" s="86" t="str">
        <f>B184</f>
        <v>Cache pour unité extérieure</v>
      </c>
      <c r="D322" s="86"/>
      <c r="E322" s="86"/>
      <c r="F322" s="86"/>
      <c r="G322" s="35"/>
      <c r="H322" s="53"/>
      <c r="I322" s="35"/>
      <c r="J322" s="33">
        <f>J191</f>
        <v>0</v>
      </c>
    </row>
    <row r="323" spans="1:10" s="15" customFormat="1" ht="13.5" customHeight="1" x14ac:dyDescent="0.4">
      <c r="A323" s="70" t="str">
        <f>A195</f>
        <v>TOTAL</v>
      </c>
      <c r="B323" s="70" t="str">
        <f>B195</f>
        <v>D. TRAVAUX DU LOT CHAUFFAGE/CLIMATISATION</v>
      </c>
      <c r="C323" s="71"/>
      <c r="D323" s="71"/>
      <c r="E323" s="71"/>
      <c r="F323" s="71"/>
      <c r="G323" s="188"/>
      <c r="H323" s="73"/>
      <c r="I323" s="188"/>
      <c r="J323" s="189">
        <f>I195</f>
        <v>0</v>
      </c>
    </row>
    <row r="324" spans="1:10" ht="13.5" customHeight="1" x14ac:dyDescent="0.4">
      <c r="A324" s="82"/>
      <c r="B324" s="86"/>
      <c r="C324" s="86"/>
      <c r="D324" s="86"/>
      <c r="E324" s="86"/>
      <c r="F324" s="86"/>
      <c r="G324" s="35"/>
      <c r="H324" s="53"/>
      <c r="I324" s="35"/>
      <c r="J324" s="33"/>
    </row>
    <row r="325" spans="1:10" ht="13.5" customHeight="1" x14ac:dyDescent="0.4">
      <c r="A325" s="135" t="str">
        <f>A198</f>
        <v>E. TRAVAUX DU LOT VENTILATION</v>
      </c>
      <c r="B325" s="135"/>
      <c r="C325" s="75"/>
      <c r="D325" s="75"/>
      <c r="E325" s="75"/>
      <c r="F325" s="75"/>
      <c r="G325" s="76"/>
      <c r="H325" s="77"/>
      <c r="I325" s="76"/>
      <c r="J325" s="78"/>
    </row>
    <row r="326" spans="1:10" ht="13.5" customHeight="1" x14ac:dyDescent="0.4">
      <c r="A326" s="82"/>
      <c r="B326" s="86" t="str">
        <f>A200</f>
        <v>E.2</v>
      </c>
      <c r="C326" s="86" t="str">
        <f>B200</f>
        <v>Caisson de ventilation restaurant</v>
      </c>
      <c r="D326" s="86"/>
      <c r="E326" s="86"/>
      <c r="F326" s="86"/>
      <c r="G326" s="35"/>
      <c r="H326" s="53"/>
      <c r="I326" s="35"/>
      <c r="J326" s="33">
        <f>J216</f>
        <v>0</v>
      </c>
    </row>
    <row r="327" spans="1:10" ht="13.5" customHeight="1" x14ac:dyDescent="0.4">
      <c r="A327" s="82"/>
      <c r="B327" s="86" t="str">
        <f>A218</f>
        <v>E.3</v>
      </c>
      <c r="C327" s="86" t="str">
        <f>B218</f>
        <v>Caisson de ventilation sotck, location vélo et épicierie</v>
      </c>
      <c r="D327" s="86"/>
      <c r="E327" s="86"/>
      <c r="F327" s="86"/>
      <c r="G327" s="35"/>
      <c r="H327" s="53"/>
      <c r="I327" s="35"/>
      <c r="J327" s="33">
        <f>J234</f>
        <v>0</v>
      </c>
    </row>
    <row r="328" spans="1:10" ht="13.5" customHeight="1" x14ac:dyDescent="0.4">
      <c r="A328" s="82"/>
      <c r="B328" s="86" t="str">
        <f>A236</f>
        <v>E.4</v>
      </c>
      <c r="C328" s="86" t="str">
        <f>B236</f>
        <v>Réseau de aéraulique</v>
      </c>
      <c r="D328" s="86"/>
      <c r="E328" s="86"/>
      <c r="F328" s="86"/>
      <c r="G328" s="35"/>
      <c r="H328" s="53"/>
      <c r="I328" s="35"/>
      <c r="J328" s="33">
        <f>J252</f>
        <v>0</v>
      </c>
    </row>
    <row r="329" spans="1:10" ht="13.5" customHeight="1" x14ac:dyDescent="0.4">
      <c r="A329" s="82"/>
      <c r="B329" s="86" t="str">
        <f>A254</f>
        <v>E.5</v>
      </c>
      <c r="C329" s="86" t="str">
        <f>B254</f>
        <v>Entrées d'air neuf et bouches d'extraction</v>
      </c>
      <c r="D329" s="86"/>
      <c r="E329" s="86"/>
      <c r="F329" s="86"/>
      <c r="G329" s="35"/>
      <c r="H329" s="53"/>
      <c r="I329" s="35"/>
      <c r="J329" s="33">
        <f>J288</f>
        <v>0</v>
      </c>
    </row>
    <row r="330" spans="1:10" ht="13.5" customHeight="1" x14ac:dyDescent="0.4">
      <c r="A330" s="136"/>
      <c r="B330" s="79" t="str">
        <f>A290</f>
        <v>D.6</v>
      </c>
      <c r="C330" s="79" t="str">
        <f>B290</f>
        <v>Régulation</v>
      </c>
      <c r="D330" s="79"/>
      <c r="E330" s="79"/>
      <c r="F330" s="79"/>
      <c r="G330" s="80"/>
      <c r="H330" s="81"/>
      <c r="I330" s="80"/>
      <c r="J330" s="137">
        <f>J297</f>
        <v>0</v>
      </c>
    </row>
    <row r="331" spans="1:10" s="15" customFormat="1" ht="13.5" customHeight="1" x14ac:dyDescent="0.4">
      <c r="A331" s="70" t="str">
        <f>A299</f>
        <v>TOTAL</v>
      </c>
      <c r="B331" s="70" t="str">
        <f>B299</f>
        <v>E. TRAVAUX DU LOT VENTILATION</v>
      </c>
      <c r="C331" s="71"/>
      <c r="D331" s="71"/>
      <c r="E331" s="71"/>
      <c r="F331" s="71"/>
      <c r="G331" s="72"/>
      <c r="H331" s="73"/>
      <c r="I331" s="72"/>
      <c r="J331" s="74">
        <f>I299</f>
        <v>0</v>
      </c>
    </row>
    <row r="332" spans="1:10" ht="13.5" customHeight="1" x14ac:dyDescent="0.4">
      <c r="A332" s="82"/>
      <c r="B332" s="86"/>
      <c r="C332" s="86"/>
      <c r="D332" s="86"/>
      <c r="E332" s="86"/>
      <c r="F332" s="86"/>
      <c r="G332" s="35"/>
      <c r="H332" s="53"/>
      <c r="I332" s="35"/>
      <c r="J332" s="33"/>
    </row>
    <row r="333" spans="1:10" s="4" customFormat="1" ht="13.5" customHeight="1" x14ac:dyDescent="0.35">
      <c r="A333" s="133"/>
      <c r="B333" s="134"/>
      <c r="C333" s="134"/>
      <c r="D333" s="134"/>
      <c r="E333" s="134"/>
      <c r="F333" s="134"/>
      <c r="G333" s="58"/>
      <c r="H333" s="59"/>
      <c r="I333" s="58"/>
      <c r="J333" s="60"/>
    </row>
    <row r="334" spans="1:10" s="8" customFormat="1" ht="13.5" customHeight="1" x14ac:dyDescent="0.35">
      <c r="A334" s="133"/>
      <c r="B334" s="134"/>
      <c r="C334" s="134"/>
      <c r="D334" s="134"/>
      <c r="E334" s="134"/>
      <c r="F334" s="134"/>
      <c r="G334" s="58"/>
      <c r="H334" s="59"/>
      <c r="I334" s="58"/>
      <c r="J334" s="60"/>
    </row>
    <row r="335" spans="1:10" s="3" customFormat="1" ht="13.5" customHeight="1" x14ac:dyDescent="0.35">
      <c r="A335" s="138" t="s">
        <v>114</v>
      </c>
      <c r="B335" s="139"/>
      <c r="C335" s="139"/>
      <c r="D335" s="139"/>
      <c r="E335" s="139"/>
      <c r="F335" s="139"/>
      <c r="G335" s="83"/>
      <c r="H335" s="84"/>
      <c r="I335" s="266">
        <f>J316+J331+J323+J304</f>
        <v>0</v>
      </c>
      <c r="J335" s="267"/>
    </row>
    <row r="336" spans="1:10" s="16" customFormat="1" ht="13.5" customHeight="1" x14ac:dyDescent="0.3">
      <c r="A336" s="140" t="s">
        <v>83</v>
      </c>
      <c r="B336" s="141"/>
      <c r="C336" s="141"/>
      <c r="D336" s="141"/>
      <c r="E336" s="141"/>
      <c r="F336" s="141"/>
      <c r="G336" s="58"/>
      <c r="H336" s="59"/>
      <c r="I336" s="268">
        <f>+I335*0.2</f>
        <v>0</v>
      </c>
      <c r="J336" s="269"/>
    </row>
    <row r="337" spans="1:10" s="8" customFormat="1" ht="13.5" customHeight="1" x14ac:dyDescent="0.35">
      <c r="A337" s="142" t="s">
        <v>17</v>
      </c>
      <c r="B337" s="143"/>
      <c r="C337" s="143"/>
      <c r="D337" s="143"/>
      <c r="E337" s="143"/>
      <c r="F337" s="143"/>
      <c r="G337" s="83"/>
      <c r="H337" s="84"/>
      <c r="I337" s="261">
        <f>+I336+I335</f>
        <v>0</v>
      </c>
      <c r="J337" s="262"/>
    </row>
    <row r="338" spans="1:10" s="8" customFormat="1" ht="13.5" customHeight="1" x14ac:dyDescent="0.35">
      <c r="A338" s="6"/>
      <c r="B338" s="5"/>
      <c r="C338" s="5"/>
      <c r="D338" s="5"/>
      <c r="E338" s="5"/>
      <c r="F338" s="5"/>
      <c r="G338" s="1"/>
      <c r="H338" s="2"/>
      <c r="I338" s="7"/>
      <c r="J338" s="7"/>
    </row>
    <row r="339" spans="1:10" s="8" customFormat="1" ht="13.5" customHeight="1" x14ac:dyDescent="0.35">
      <c r="A339" s="6"/>
      <c r="B339" s="5"/>
      <c r="C339" s="5"/>
      <c r="D339" s="5"/>
      <c r="E339" s="5"/>
      <c r="F339" s="5"/>
      <c r="G339" s="1"/>
      <c r="H339" s="2"/>
      <c r="I339" s="7"/>
      <c r="J339" s="7"/>
    </row>
    <row r="340" spans="1:10" s="8" customFormat="1" ht="13.5" customHeight="1" x14ac:dyDescent="0.35">
      <c r="B340" s="17" t="s">
        <v>18</v>
      </c>
      <c r="C340" s="5"/>
      <c r="D340" s="5"/>
      <c r="E340" s="5"/>
      <c r="F340" s="5"/>
      <c r="G340" s="1"/>
      <c r="H340" s="2"/>
      <c r="I340" s="7"/>
      <c r="J340" s="7"/>
    </row>
    <row r="341" spans="1:10" s="8" customFormat="1" ht="13.5" customHeight="1" x14ac:dyDescent="0.35">
      <c r="B341" s="5"/>
      <c r="C341" s="5"/>
      <c r="D341" s="5"/>
      <c r="E341" s="5"/>
      <c r="F341" s="5"/>
      <c r="G341" s="1"/>
      <c r="H341" s="2"/>
      <c r="I341" s="7"/>
      <c r="J341" s="7"/>
    </row>
    <row r="342" spans="1:10" s="8" customFormat="1" ht="13.5" customHeight="1" x14ac:dyDescent="0.35">
      <c r="A342" s="6"/>
      <c r="B342" s="5"/>
      <c r="C342" s="5"/>
      <c r="D342" s="5"/>
      <c r="E342" s="5"/>
      <c r="F342" s="5"/>
      <c r="G342" s="1"/>
      <c r="H342" s="2"/>
      <c r="I342" s="7"/>
      <c r="J342" s="7"/>
    </row>
    <row r="343" spans="1:10" s="8" customFormat="1" ht="13.5" customHeight="1" x14ac:dyDescent="0.35">
      <c r="A343" s="6"/>
      <c r="B343" s="5"/>
      <c r="C343" s="5"/>
      <c r="D343" s="5"/>
      <c r="E343" s="5"/>
      <c r="F343" s="5"/>
      <c r="G343" s="1"/>
      <c r="H343" s="2"/>
      <c r="I343" s="7"/>
      <c r="J343" s="7"/>
    </row>
    <row r="344" spans="1:10" s="8" customFormat="1" ht="13.5" customHeight="1" x14ac:dyDescent="0.35">
      <c r="A344" s="6"/>
      <c r="B344" s="5"/>
      <c r="C344" s="5"/>
      <c r="D344" s="5"/>
      <c r="E344" s="5"/>
      <c r="F344" s="5"/>
      <c r="G344" s="1"/>
      <c r="H344" s="2"/>
      <c r="I344" s="7"/>
      <c r="J344" s="7"/>
    </row>
    <row r="345" spans="1:10" s="8" customFormat="1" ht="13.5" customHeight="1" x14ac:dyDescent="0.35">
      <c r="A345" s="6"/>
      <c r="B345" s="5"/>
      <c r="C345" s="5"/>
      <c r="D345" s="5"/>
      <c r="E345" s="5"/>
      <c r="F345" s="5"/>
      <c r="G345" s="1"/>
      <c r="H345" s="2"/>
      <c r="I345" s="7"/>
      <c r="J345" s="7"/>
    </row>
    <row r="346" spans="1:10" s="8" customFormat="1" ht="13.5" customHeight="1" x14ac:dyDescent="0.35">
      <c r="A346" s="6"/>
      <c r="B346" s="5"/>
      <c r="C346" s="5"/>
      <c r="D346" s="5"/>
      <c r="E346" s="5"/>
      <c r="F346" s="5"/>
      <c r="G346" s="1"/>
      <c r="H346" s="2"/>
      <c r="I346" s="7"/>
      <c r="J346" s="7"/>
    </row>
  </sheetData>
  <mergeCells count="14">
    <mergeCell ref="I16:J16"/>
    <mergeCell ref="I337:J337"/>
    <mergeCell ref="I146:J146"/>
    <mergeCell ref="I299:J299"/>
    <mergeCell ref="C2:F2"/>
    <mergeCell ref="I335:J335"/>
    <mergeCell ref="I336:J336"/>
    <mergeCell ref="C3:F3"/>
    <mergeCell ref="B5:F5"/>
    <mergeCell ref="I25:J25"/>
    <mergeCell ref="A134:B134"/>
    <mergeCell ref="A144:B144"/>
    <mergeCell ref="I195:J195"/>
    <mergeCell ref="A4:J4"/>
  </mergeCells>
  <pageMargins left="0.19685039370078741" right="0.19685039370078741" top="0.19685039370078741" bottom="0.47244094488188981" header="0.31496062992125984" footer="0.31496062992125984"/>
  <pageSetup paperSize="9" scale="82" fitToHeight="0" orientation="portrait" r:id="rId1"/>
  <headerFooter>
    <oddFooter>Page &amp;P de &amp;N</oddFooter>
  </headerFooter>
  <rowBreaks count="4" manualBreakCount="4">
    <brk id="60" max="9" man="1"/>
    <brk id="146" max="9" man="1"/>
    <brk id="253" max="9" man="1"/>
    <brk id="299"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21BEA-9E06-43D5-92CC-20BB9D84490A}">
  <dimension ref="A1"/>
  <sheetViews>
    <sheetView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DQE</vt:lpstr>
      <vt:lpstr>Feuil1</vt:lpstr>
      <vt:lpstr>DQE!Impression_des_titres</vt:lpstr>
      <vt:lpstr>DQE!Zone_d_impression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bertrand frezet</dc:creator>
  <cp:lastModifiedBy>Jean-Sébastien Flammang</cp:lastModifiedBy>
  <cp:lastPrinted>2018-11-22T13:16:37Z</cp:lastPrinted>
  <dcterms:created xsi:type="dcterms:W3CDTF">2018-06-07T15:08:54Z</dcterms:created>
  <dcterms:modified xsi:type="dcterms:W3CDTF">2022-03-17T14:45:47Z</dcterms:modified>
</cp:coreProperties>
</file>